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182d90c7426c2f/ドキュメント/刑法犯/令和7年　2025/"/>
    </mc:Choice>
  </mc:AlternateContent>
  <xr:revisionPtr revIDLastSave="66" documentId="8_{A31AE607-11ED-4849-8D5C-9B0D1E29E2F9}" xr6:coauthVersionLast="47" xr6:coauthVersionMax="47" xr10:uidLastSave="{D2AA32BB-C1EC-4AEA-BC2C-0309DC3ECC4E}"/>
  <bookViews>
    <workbookView xWindow="-120" yWindow="-120" windowWidth="20730" windowHeight="11040" xr2:uid="{00000000-000D-0000-FFFF-FFFF00000000}"/>
  </bookViews>
  <sheets>
    <sheet name="１～１２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J31" i="1"/>
  <c r="J21" i="1"/>
  <c r="J15" i="1" s="1"/>
  <c r="J5" i="1" s="1"/>
  <c r="G31" i="1"/>
  <c r="G21" i="1"/>
  <c r="G15" i="1" s="1"/>
  <c r="G5" i="1" s="1"/>
  <c r="D31" i="1"/>
  <c r="D21" i="1"/>
  <c r="D15" i="1" s="1"/>
  <c r="D5" i="1" s="1"/>
  <c r="N37" i="1"/>
  <c r="M37" i="1"/>
  <c r="L37" i="1"/>
  <c r="I37" i="1"/>
  <c r="M36" i="1"/>
  <c r="I7" i="1"/>
  <c r="F37" i="1"/>
  <c r="L39" i="1"/>
  <c r="O37" i="1" l="1"/>
  <c r="L6" i="1"/>
  <c r="L7" i="1"/>
  <c r="L8" i="1"/>
  <c r="L9" i="1"/>
  <c r="L10" i="1"/>
  <c r="L11" i="1"/>
  <c r="L12" i="1"/>
  <c r="L13" i="1"/>
  <c r="L14" i="1"/>
  <c r="L16" i="1"/>
  <c r="L17" i="1"/>
  <c r="L18" i="1"/>
  <c r="L19" i="1"/>
  <c r="L20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8" i="1"/>
  <c r="K31" i="1" l="1"/>
  <c r="L31" i="1" s="1"/>
  <c r="K21" i="1"/>
  <c r="K15" i="1" l="1"/>
  <c r="L21" i="1"/>
  <c r="H31" i="1"/>
  <c r="I31" i="1" s="1"/>
  <c r="E31" i="1"/>
  <c r="F31" i="1" s="1"/>
  <c r="H21" i="1"/>
  <c r="E21" i="1"/>
  <c r="I26" i="1"/>
  <c r="I27" i="1"/>
  <c r="I28" i="1"/>
  <c r="L15" i="1" l="1"/>
  <c r="H15" i="1"/>
  <c r="K5" i="1"/>
  <c r="L5" i="1" s="1"/>
  <c r="I21" i="1"/>
  <c r="E15" i="1"/>
  <c r="F21" i="1"/>
  <c r="N6" i="1"/>
  <c r="N7" i="1"/>
  <c r="N8" i="1"/>
  <c r="N9" i="1"/>
  <c r="N10" i="1"/>
  <c r="N11" i="1"/>
  <c r="N12" i="1"/>
  <c r="N13" i="1"/>
  <c r="N14" i="1"/>
  <c r="N16" i="1"/>
  <c r="N17" i="1"/>
  <c r="N18" i="1"/>
  <c r="N19" i="1"/>
  <c r="N20" i="1"/>
  <c r="N23" i="1"/>
  <c r="N24" i="1"/>
  <c r="N25" i="1"/>
  <c r="N26" i="1"/>
  <c r="N27" i="1"/>
  <c r="N28" i="1"/>
  <c r="N29" i="1"/>
  <c r="N30" i="1"/>
  <c r="N32" i="1"/>
  <c r="N33" i="1"/>
  <c r="N34" i="1"/>
  <c r="N35" i="1"/>
  <c r="N36" i="1"/>
  <c r="N38" i="1"/>
  <c r="N39" i="1"/>
  <c r="M6" i="1"/>
  <c r="M7" i="1"/>
  <c r="M8" i="1"/>
  <c r="M9" i="1"/>
  <c r="M10" i="1"/>
  <c r="M11" i="1"/>
  <c r="M12" i="1"/>
  <c r="M13" i="1"/>
  <c r="M14" i="1"/>
  <c r="M16" i="1"/>
  <c r="M17" i="1"/>
  <c r="M18" i="1"/>
  <c r="M19" i="1"/>
  <c r="M20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8" i="1"/>
  <c r="M39" i="1"/>
  <c r="O10" i="1" l="1"/>
  <c r="O9" i="1"/>
  <c r="O36" i="1"/>
  <c r="O35" i="1"/>
  <c r="O32" i="1"/>
  <c r="O30" i="1"/>
  <c r="O27" i="1"/>
  <c r="O26" i="1"/>
  <c r="O23" i="1"/>
  <c r="N31" i="1"/>
  <c r="O22" i="1"/>
  <c r="O18" i="1"/>
  <c r="N21" i="1"/>
  <c r="O17" i="1"/>
  <c r="O14" i="1"/>
  <c r="O13" i="1"/>
  <c r="O6" i="1"/>
  <c r="O39" i="1"/>
  <c r="O34" i="1"/>
  <c r="O29" i="1"/>
  <c r="O25" i="1"/>
  <c r="O20" i="1"/>
  <c r="O16" i="1"/>
  <c r="O11" i="1"/>
  <c r="O7" i="1"/>
  <c r="M31" i="1"/>
  <c r="O38" i="1"/>
  <c r="O33" i="1"/>
  <c r="O28" i="1"/>
  <c r="O24" i="1"/>
  <c r="O19" i="1"/>
  <c r="M21" i="1"/>
  <c r="O12" i="1"/>
  <c r="O8" i="1"/>
  <c r="F28" i="1"/>
  <c r="F27" i="1"/>
  <c r="O31" i="1" l="1"/>
  <c r="O21" i="1"/>
  <c r="M15" i="1"/>
  <c r="H5" i="1"/>
  <c r="I5" i="1" s="1"/>
  <c r="I6" i="1"/>
  <c r="I8" i="1"/>
  <c r="I9" i="1"/>
  <c r="I10" i="1"/>
  <c r="I11" i="1"/>
  <c r="I12" i="1"/>
  <c r="I13" i="1"/>
  <c r="I14" i="1"/>
  <c r="I16" i="1"/>
  <c r="I17" i="1"/>
  <c r="I18" i="1"/>
  <c r="I19" i="1"/>
  <c r="I20" i="1"/>
  <c r="I22" i="1"/>
  <c r="I23" i="1"/>
  <c r="I24" i="1"/>
  <c r="I25" i="1"/>
  <c r="I29" i="1"/>
  <c r="I30" i="1"/>
  <c r="I32" i="1"/>
  <c r="I33" i="1"/>
  <c r="I34" i="1"/>
  <c r="I35" i="1"/>
  <c r="I36" i="1"/>
  <c r="I38" i="1"/>
  <c r="I39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2" i="1"/>
  <c r="F23" i="1"/>
  <c r="F24" i="1"/>
  <c r="F25" i="1"/>
  <c r="F26" i="1"/>
  <c r="F29" i="1"/>
  <c r="F30" i="1"/>
  <c r="F32" i="1"/>
  <c r="F33" i="1"/>
  <c r="F34" i="1"/>
  <c r="F35" i="1"/>
  <c r="F36" i="1"/>
  <c r="F38" i="1"/>
  <c r="F39" i="1"/>
  <c r="F15" i="1" l="1"/>
  <c r="N15" i="1"/>
  <c r="O15" i="1" s="1"/>
  <c r="E5" i="1"/>
  <c r="N5" i="1" s="1"/>
  <c r="M5" i="1"/>
  <c r="I15" i="1"/>
  <c r="F5" i="1" l="1"/>
  <c r="O5" i="1"/>
</calcChain>
</file>

<file path=xl/sharedStrings.xml><?xml version="1.0" encoding="utf-8"?>
<sst xmlns="http://schemas.openxmlformats.org/spreadsheetml/2006/main" count="62" uniqueCount="51">
  <si>
    <t>忍込み</t>
    <rPh sb="0" eb="1">
      <t>シノ</t>
    </rPh>
    <rPh sb="1" eb="2">
      <t>コ</t>
    </rPh>
    <phoneticPr fontId="2"/>
  </si>
  <si>
    <t>居空き</t>
    <rPh sb="0" eb="1">
      <t>イ</t>
    </rPh>
    <rPh sb="1" eb="2">
      <t>ア</t>
    </rPh>
    <phoneticPr fontId="2"/>
  </si>
  <si>
    <t>事務所荒し</t>
    <rPh sb="0" eb="1">
      <t>_x0000_キ</t>
    </rPh>
    <rPh sb="1" eb="2">
      <t>_x0000_キ</t>
    </rPh>
    <rPh sb="2" eb="3">
      <t>_x0000_キ</t>
    </rPh>
    <rPh sb="3" eb="4">
      <t>ア</t>
    </rPh>
    <phoneticPr fontId="2"/>
  </si>
  <si>
    <t>その他</t>
    <rPh sb="2" eb="3">
      <t>タ</t>
    </rPh>
    <phoneticPr fontId="2"/>
  </si>
  <si>
    <t>自動車盗</t>
    <rPh sb="0" eb="1">
      <t>_x0000_ノタ</t>
    </rPh>
    <rPh sb="1" eb="2">
      <t>_x0000_ノタ</t>
    </rPh>
    <rPh sb="2" eb="3">
      <t>_x0000_ノタ</t>
    </rPh>
    <rPh sb="3" eb="4">
      <t>トウ</t>
    </rPh>
    <phoneticPr fontId="2"/>
  </si>
  <si>
    <t>オートバイ盗</t>
    <rPh sb="5" eb="6">
      <t>トウ</t>
    </rPh>
    <phoneticPr fontId="2"/>
  </si>
  <si>
    <t>自転車盗</t>
    <rPh sb="0" eb="1">
      <t>_x0000_ウ</t>
    </rPh>
    <rPh sb="1" eb="2">
      <t>_x0000_ウ</t>
    </rPh>
    <rPh sb="2" eb="3">
      <t>_x0000_ウ</t>
    </rPh>
    <rPh sb="3" eb="4">
      <t>トウ</t>
    </rPh>
    <phoneticPr fontId="2"/>
  </si>
  <si>
    <t>ひったくり</t>
    <phoneticPr fontId="2"/>
  </si>
  <si>
    <t>万引き</t>
    <rPh sb="0" eb="2">
      <t>マンビ</t>
    </rPh>
    <phoneticPr fontId="2"/>
  </si>
  <si>
    <t xml:space="preserve">   　　　　　計</t>
    <rPh sb="8" eb="9">
      <t>ケイ</t>
    </rPh>
    <phoneticPr fontId="2"/>
  </si>
  <si>
    <t>合　計</t>
    <rPh sb="0" eb="1">
      <t>ゴウ</t>
    </rPh>
    <rPh sb="2" eb="3">
      <t>ケイ</t>
    </rPh>
    <phoneticPr fontId="2"/>
  </si>
  <si>
    <r>
      <t xml:space="preserve"> </t>
    </r>
    <r>
      <rPr>
        <b/>
        <sz val="14"/>
        <rFont val="ＭＳ Ｐゴシック"/>
        <family val="3"/>
        <charset val="128"/>
      </rPr>
      <t>牛久市</t>
    </r>
    <rPh sb="1" eb="4">
      <t>ウシクシ</t>
    </rPh>
    <phoneticPr fontId="2"/>
  </si>
  <si>
    <t>増減</t>
    <rPh sb="0" eb="2">
      <t>ゾウゲン</t>
    </rPh>
    <phoneticPr fontId="2"/>
  </si>
  <si>
    <t>知能犯</t>
    <rPh sb="0" eb="3">
      <t>チノウハン</t>
    </rPh>
    <phoneticPr fontId="2"/>
  </si>
  <si>
    <t>風俗犯</t>
    <rPh sb="0" eb="2">
      <t>フウゾク</t>
    </rPh>
    <rPh sb="2" eb="3">
      <t>ハン</t>
    </rPh>
    <phoneticPr fontId="2"/>
  </si>
  <si>
    <t>凶悪犯</t>
    <rPh sb="0" eb="3">
      <t>キョウアクハン</t>
    </rPh>
    <phoneticPr fontId="2"/>
  </si>
  <si>
    <t>粗暴犯</t>
    <rPh sb="0" eb="2">
      <t>ソボウ</t>
    </rPh>
    <rPh sb="2" eb="3">
      <t>ハン</t>
    </rPh>
    <phoneticPr fontId="2"/>
  </si>
  <si>
    <t>侵入盗</t>
    <rPh sb="0" eb="3">
      <t>シンニュウトウ</t>
    </rPh>
    <phoneticPr fontId="2"/>
  </si>
  <si>
    <t>非侵入盗</t>
    <rPh sb="0" eb="1">
      <t>ヒ</t>
    </rPh>
    <rPh sb="1" eb="3">
      <t>シンニュウ</t>
    </rPh>
    <rPh sb="3" eb="4">
      <t>トウ</t>
    </rPh>
    <phoneticPr fontId="2"/>
  </si>
  <si>
    <t>窃　盗　犯</t>
    <rPh sb="0" eb="1">
      <t>セツ</t>
    </rPh>
    <rPh sb="2" eb="3">
      <t>ヌス</t>
    </rPh>
    <rPh sb="4" eb="5">
      <t>ハン</t>
    </rPh>
    <phoneticPr fontId="2"/>
  </si>
  <si>
    <t xml:space="preserve"> 殺 　　　　　人</t>
    <rPh sb="1" eb="2">
      <t>ゴロシ</t>
    </rPh>
    <rPh sb="8" eb="9">
      <t>ヒト</t>
    </rPh>
    <phoneticPr fontId="2"/>
  </si>
  <si>
    <t xml:space="preserve"> 凶器準備集合</t>
    <rPh sb="1" eb="2">
      <t>キョウ</t>
    </rPh>
    <rPh sb="2" eb="3">
      <t>ウツワ</t>
    </rPh>
    <rPh sb="3" eb="4">
      <t>ジュン</t>
    </rPh>
    <rPh sb="4" eb="5">
      <t>ビ</t>
    </rPh>
    <rPh sb="5" eb="6">
      <t>シュウ</t>
    </rPh>
    <rPh sb="6" eb="7">
      <t>ゴウ</t>
    </rPh>
    <phoneticPr fontId="2"/>
  </si>
  <si>
    <t xml:space="preserve"> 暴 　　　　　行</t>
    <rPh sb="1" eb="2">
      <t>アバ</t>
    </rPh>
    <rPh sb="8" eb="9">
      <t>ギョウ</t>
    </rPh>
    <phoneticPr fontId="2"/>
  </si>
  <si>
    <t xml:space="preserve"> 傷 　　　　　害</t>
    <rPh sb="1" eb="2">
      <t>キズ</t>
    </rPh>
    <rPh sb="8" eb="9">
      <t>ガイ</t>
    </rPh>
    <phoneticPr fontId="2"/>
  </si>
  <si>
    <t xml:space="preserve"> 脅 　　　　　迫</t>
    <rPh sb="1" eb="2">
      <t>オビヤ</t>
    </rPh>
    <rPh sb="8" eb="9">
      <t>ハサマ</t>
    </rPh>
    <phoneticPr fontId="2"/>
  </si>
  <si>
    <t xml:space="preserve"> 恐 　　　　　喝</t>
    <rPh sb="1" eb="2">
      <t>オソ</t>
    </rPh>
    <rPh sb="8" eb="9">
      <t>カツ</t>
    </rPh>
    <phoneticPr fontId="2"/>
  </si>
  <si>
    <t xml:space="preserve"> 強 　　　　　盗</t>
    <rPh sb="1" eb="2">
      <t>ツヨシ</t>
    </rPh>
    <rPh sb="8" eb="9">
      <t>ヌス</t>
    </rPh>
    <phoneticPr fontId="2"/>
  </si>
  <si>
    <t xml:space="preserve"> 放 　　　　　火</t>
    <rPh sb="1" eb="2">
      <t>ホウ</t>
    </rPh>
    <rPh sb="8" eb="9">
      <t>ヒ</t>
    </rPh>
    <phoneticPr fontId="2"/>
  </si>
  <si>
    <t xml:space="preserve"> 詐　　　　　欺</t>
    <rPh sb="1" eb="2">
      <t>イツワ</t>
    </rPh>
    <rPh sb="7" eb="8">
      <t>ギ</t>
    </rPh>
    <phoneticPr fontId="2"/>
  </si>
  <si>
    <t xml:space="preserve"> そ 　の　　他</t>
    <rPh sb="7" eb="8">
      <t>タ</t>
    </rPh>
    <phoneticPr fontId="2"/>
  </si>
  <si>
    <t xml:space="preserve"> 賭 　　　　　博</t>
    <rPh sb="1" eb="2">
      <t>ト</t>
    </rPh>
    <rPh sb="8" eb="9">
      <t>ヒロシ</t>
    </rPh>
    <phoneticPr fontId="2"/>
  </si>
  <si>
    <t xml:space="preserve"> 住  居  侵  入</t>
    <rPh sb="1" eb="2">
      <t>ジュウ</t>
    </rPh>
    <rPh sb="4" eb="5">
      <t>キョ</t>
    </rPh>
    <rPh sb="7" eb="8">
      <t>オカ</t>
    </rPh>
    <rPh sb="10" eb="11">
      <t>イ</t>
    </rPh>
    <phoneticPr fontId="2"/>
  </si>
  <si>
    <t xml:space="preserve"> そ     の    他</t>
    <rPh sb="12" eb="13">
      <t>タ</t>
    </rPh>
    <phoneticPr fontId="2"/>
  </si>
  <si>
    <t>発生地不明</t>
    <rPh sb="0" eb="2">
      <t>ハッセイ</t>
    </rPh>
    <rPh sb="2" eb="3">
      <t>チ</t>
    </rPh>
    <rPh sb="3" eb="5">
      <t>フメイ</t>
    </rPh>
    <phoneticPr fontId="2"/>
  </si>
  <si>
    <t>阿見町</t>
    <rPh sb="0" eb="2">
      <t>アミ</t>
    </rPh>
    <rPh sb="2" eb="3">
      <t>マチ</t>
    </rPh>
    <phoneticPr fontId="2"/>
  </si>
  <si>
    <r>
      <t>その他　　　　　　　</t>
    </r>
    <r>
      <rPr>
        <sz val="8"/>
        <rFont val="ＭＳ Ｐゴシック"/>
        <family val="3"/>
        <charset val="128"/>
      </rPr>
      <t>（出店荒らし等）</t>
    </r>
    <rPh sb="2" eb="3">
      <t>タ</t>
    </rPh>
    <rPh sb="11" eb="13">
      <t>シュッテン</t>
    </rPh>
    <rPh sb="13" eb="14">
      <t>ア</t>
    </rPh>
    <rPh sb="16" eb="17">
      <t>トウ</t>
    </rPh>
    <phoneticPr fontId="2"/>
  </si>
  <si>
    <t>　罪　　　　　　種</t>
    <rPh sb="1" eb="2">
      <t>ザイ</t>
    </rPh>
    <rPh sb="8" eb="9">
      <t>シュ</t>
    </rPh>
    <phoneticPr fontId="2"/>
  </si>
  <si>
    <t>　総  　　　　　数</t>
    <rPh sb="1" eb="2">
      <t>フサ</t>
    </rPh>
    <rPh sb="9" eb="10">
      <t>カズ</t>
    </rPh>
    <phoneticPr fontId="2"/>
  </si>
  <si>
    <r>
      <t xml:space="preserve"> そ     の    他　　　　　</t>
    </r>
    <r>
      <rPr>
        <sz val="8"/>
        <rFont val="ＭＳ Ｐゴシック"/>
        <family val="3"/>
        <charset val="128"/>
      </rPr>
      <t>（占脱・器物損壊等）</t>
    </r>
    <rPh sb="12" eb="13">
      <t>タ</t>
    </rPh>
    <rPh sb="19" eb="20">
      <t>セン</t>
    </rPh>
    <rPh sb="20" eb="21">
      <t>ダツ</t>
    </rPh>
    <rPh sb="22" eb="24">
      <t>キブツ</t>
    </rPh>
    <rPh sb="24" eb="26">
      <t>ソンカイ</t>
    </rPh>
    <rPh sb="26" eb="27">
      <t>トウ</t>
    </rPh>
    <phoneticPr fontId="2"/>
  </si>
  <si>
    <t>　　　　　　　　　　　　　　　　　　　　　　　　　　　　　　　　　　　　　　　　　　　　　　　　　       　牛久警察署</t>
    <rPh sb="57" eb="59">
      <t>ウシク</t>
    </rPh>
    <rPh sb="59" eb="62">
      <t>ケイサツショ</t>
    </rPh>
    <phoneticPr fontId="2"/>
  </si>
  <si>
    <r>
      <t>　　　　　　</t>
    </r>
    <r>
      <rPr>
        <b/>
        <sz val="16"/>
        <rFont val="ＭＳ Ｐゴシック"/>
        <family val="3"/>
        <charset val="128"/>
      </rPr>
      <t>刑　法　犯　市　町　別　認　知　件　数　　　（１～１２月）</t>
    </r>
    <r>
      <rPr>
        <sz val="14"/>
        <rFont val="ＭＳ Ｐゴシック"/>
        <family val="3"/>
        <charset val="128"/>
      </rPr>
      <t>　</t>
    </r>
    <rPh sb="6" eb="7">
      <t>ケイ</t>
    </rPh>
    <rPh sb="8" eb="9">
      <t>ホウ</t>
    </rPh>
    <rPh sb="10" eb="11">
      <t>ハン</t>
    </rPh>
    <rPh sb="12" eb="13">
      <t>シ</t>
    </rPh>
    <rPh sb="14" eb="15">
      <t>マチ</t>
    </rPh>
    <rPh sb="16" eb="17">
      <t>ベツ</t>
    </rPh>
    <rPh sb="18" eb="19">
      <t>ニン</t>
    </rPh>
    <rPh sb="20" eb="21">
      <t>チ</t>
    </rPh>
    <rPh sb="22" eb="23">
      <t>ケン</t>
    </rPh>
    <rPh sb="24" eb="25">
      <t>カズ</t>
    </rPh>
    <rPh sb="33" eb="34">
      <t>ガツ</t>
    </rPh>
    <phoneticPr fontId="2"/>
  </si>
  <si>
    <t>空き巣</t>
    <rPh sb="0" eb="1">
      <t>_x0000_イ</t>
    </rPh>
    <rPh sb="2" eb="3">
      <t>_x0000_イ</t>
    </rPh>
    <phoneticPr fontId="2"/>
  </si>
  <si>
    <t>部品ねらい</t>
    <rPh sb="0" eb="2">
      <t>ブヒン</t>
    </rPh>
    <phoneticPr fontId="2"/>
  </si>
  <si>
    <t>車上ねらい</t>
    <rPh sb="0" eb="2">
      <t>シャジョウ</t>
    </rPh>
    <phoneticPr fontId="2"/>
  </si>
  <si>
    <t>自販機ねらい</t>
    <rPh sb="0" eb="3">
      <t>ジハンキ</t>
    </rPh>
    <phoneticPr fontId="2"/>
  </si>
  <si>
    <t>小計</t>
    <rPh sb="0" eb="2">
      <t>ショウケイ</t>
    </rPh>
    <phoneticPr fontId="2"/>
  </si>
  <si>
    <t xml:space="preserve"> 不同意わいせつ</t>
    <rPh sb="1" eb="4">
      <t>フドウイ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</si>
  <si>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</si>
  <si>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性的姿態撮影等</t>
    <rPh sb="0" eb="7">
      <t>セイテキシタイサツエイトウ</t>
    </rPh>
    <phoneticPr fontId="2"/>
  </si>
  <si>
    <t>R6</t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</si>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</sst>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E5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distributed" vertical="center" shrinkToFit="1"/>
    </xf>
    <xf numFmtId="0" fontId="0" fillId="3" borderId="1" xfId="0" applyFill="1" applyBorder="1" applyAlignment="1">
      <alignment vertical="center"/>
    </xf>
    <xf numFmtId="0" fontId="0" fillId="0" borderId="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2</xdr:col>
      <xdr:colOff>561974</xdr:colOff>
      <xdr:row>0</xdr:row>
      <xdr:rowOff>447675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5" y="95250"/>
          <a:ext cx="1133474" cy="35242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暫　定　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9"/>
  <sheetViews>
    <sheetView tabSelected="1" topLeftCell="A27" zoomScaleNormal="100" workbookViewId="0">
      <selection activeCell="Q35" sqref="Q35"/>
    </sheetView>
  </sheetViews>
  <sheetFormatPr defaultRowHeight="13.5" x14ac:dyDescent="0.15"/>
  <cols>
    <col min="1" max="1" width="4.375" customWidth="1"/>
    <col min="2" max="2" width="4.25" customWidth="1"/>
    <col min="3" max="3" width="13.625" customWidth="1"/>
    <col min="4" max="9" width="6.625" customWidth="1"/>
    <col min="10" max="12" width="4.625" customWidth="1"/>
    <col min="13" max="15" width="6.625" customWidth="1"/>
  </cols>
  <sheetData>
    <row r="1" spans="1:18" ht="31.5" customHeight="1" x14ac:dyDescent="0.15">
      <c r="A1" s="12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R1" s="43"/>
    </row>
    <row r="2" spans="1:18" ht="16.5" customHeight="1" x14ac:dyDescent="0.15">
      <c r="A2" s="14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8" ht="28.5" customHeight="1" x14ac:dyDescent="0.15">
      <c r="A3" s="36"/>
      <c r="B3" s="37"/>
      <c r="C3" s="38"/>
      <c r="D3" s="26" t="s">
        <v>11</v>
      </c>
      <c r="E3" s="27"/>
      <c r="F3" s="28"/>
      <c r="G3" s="20" t="s">
        <v>34</v>
      </c>
      <c r="H3" s="21"/>
      <c r="I3" s="22"/>
      <c r="J3" s="29" t="s">
        <v>33</v>
      </c>
      <c r="K3" s="30"/>
      <c r="L3" s="31"/>
      <c r="M3" s="20" t="s">
        <v>10</v>
      </c>
      <c r="N3" s="21"/>
      <c r="O3" s="22"/>
    </row>
    <row r="4" spans="1:18" ht="27" customHeight="1" x14ac:dyDescent="0.15">
      <c r="A4" s="23" t="s">
        <v>36</v>
      </c>
      <c r="B4" s="24"/>
      <c r="C4" s="25"/>
      <c r="D4" s="5" t="s">
        <v>49</v>
      </c>
      <c r="E4" s="5" t="s">
        <v>50</v>
      </c>
      <c r="F4" s="6" t="s">
        <v>12</v>
      </c>
      <c r="G4" s="5" t="s">
        <v>49</v>
      </c>
      <c r="H4" s="5" t="s">
        <v>50</v>
      </c>
      <c r="I4" s="6" t="s">
        <v>12</v>
      </c>
      <c r="J4" s="5" t="s">
        <v>49</v>
      </c>
      <c r="K4" s="5" t="s">
        <v>50</v>
      </c>
      <c r="L4" s="6" t="s">
        <v>12</v>
      </c>
      <c r="M4" s="5" t="s">
        <v>49</v>
      </c>
      <c r="N4" s="5" t="s">
        <v>50</v>
      </c>
      <c r="O4" s="6" t="s">
        <v>12</v>
      </c>
    </row>
    <row r="5" spans="1:18" ht="27" customHeight="1" x14ac:dyDescent="0.15">
      <c r="A5" s="23" t="s">
        <v>37</v>
      </c>
      <c r="B5" s="24"/>
      <c r="C5" s="25"/>
      <c r="D5" s="2">
        <f>SUM(D6:D15,D32:D39)</f>
        <v>584</v>
      </c>
      <c r="E5" s="2">
        <f>SUM(E6:E15,E32:E39)</f>
        <v>537</v>
      </c>
      <c r="F5" s="44">
        <f>E5-D5</f>
        <v>-47</v>
      </c>
      <c r="G5" s="2">
        <f>SUM(G6:G15,G32:G39)</f>
        <v>428</v>
      </c>
      <c r="H5" s="2">
        <f>SUM(H6:H15,H32:H39)</f>
        <v>393</v>
      </c>
      <c r="I5" s="44">
        <f>H5-G5</f>
        <v>-35</v>
      </c>
      <c r="J5" s="2">
        <f>SUM(J6:J15,J32:J39)</f>
        <v>5</v>
      </c>
      <c r="K5" s="2">
        <f>SUM(K6:K15,K32:K39)</f>
        <v>9</v>
      </c>
      <c r="L5" s="8">
        <f>K5-J5</f>
        <v>4</v>
      </c>
      <c r="M5" s="2">
        <f t="shared" ref="M5:M20" si="0">SUM(D5+G5+J5)</f>
        <v>1017</v>
      </c>
      <c r="N5" s="2">
        <f t="shared" ref="N5:N20" si="1">SUM(E5+H5+K5)</f>
        <v>939</v>
      </c>
      <c r="O5" s="44">
        <f t="shared" ref="O5:O39" si="2">N5-M5</f>
        <v>-78</v>
      </c>
    </row>
    <row r="6" spans="1:18" ht="20.100000000000001" customHeight="1" x14ac:dyDescent="0.15">
      <c r="A6" s="16" t="s">
        <v>15</v>
      </c>
      <c r="B6" s="23" t="s">
        <v>20</v>
      </c>
      <c r="C6" s="25"/>
      <c r="D6" s="2"/>
      <c r="E6" s="2"/>
      <c r="F6" s="2">
        <f t="shared" ref="F6:F39" si="3">E6-D6</f>
        <v>0</v>
      </c>
      <c r="G6" s="2">
        <v>2</v>
      </c>
      <c r="H6" s="2">
        <v>2</v>
      </c>
      <c r="I6" s="44">
        <f t="shared" ref="I6:I39" si="4">H6-G6</f>
        <v>0</v>
      </c>
      <c r="J6" s="2"/>
      <c r="K6" s="2"/>
      <c r="L6" s="2">
        <f t="shared" ref="L6:L38" si="5">K6-J6</f>
        <v>0</v>
      </c>
      <c r="M6" s="2">
        <f t="shared" si="0"/>
        <v>2</v>
      </c>
      <c r="N6" s="2">
        <f t="shared" si="1"/>
        <v>2</v>
      </c>
      <c r="O6" s="2">
        <f t="shared" si="2"/>
        <v>0</v>
      </c>
    </row>
    <row r="7" spans="1:18" ht="20.100000000000001" customHeight="1" x14ac:dyDescent="0.15">
      <c r="A7" s="17"/>
      <c r="B7" s="23" t="s">
        <v>26</v>
      </c>
      <c r="C7" s="25"/>
      <c r="D7" s="2"/>
      <c r="E7" s="2"/>
      <c r="F7" s="2">
        <f t="shared" si="3"/>
        <v>0</v>
      </c>
      <c r="G7" s="2">
        <v>1</v>
      </c>
      <c r="H7" s="2">
        <v>1</v>
      </c>
      <c r="I7" s="44">
        <f>H7-G7</f>
        <v>0</v>
      </c>
      <c r="J7" s="2"/>
      <c r="K7" s="2"/>
      <c r="L7" s="2">
        <f t="shared" si="5"/>
        <v>0</v>
      </c>
      <c r="M7" s="2">
        <f t="shared" si="0"/>
        <v>1</v>
      </c>
      <c r="N7" s="2">
        <f t="shared" si="1"/>
        <v>1</v>
      </c>
      <c r="O7" s="8">
        <f t="shared" si="2"/>
        <v>0</v>
      </c>
    </row>
    <row r="8" spans="1:18" ht="20.100000000000001" customHeight="1" x14ac:dyDescent="0.15">
      <c r="A8" s="17"/>
      <c r="B8" s="23" t="s">
        <v>27</v>
      </c>
      <c r="C8" s="25"/>
      <c r="D8" s="2"/>
      <c r="E8" s="2"/>
      <c r="F8" s="2">
        <f t="shared" si="3"/>
        <v>0</v>
      </c>
      <c r="G8" s="2"/>
      <c r="H8" s="2"/>
      <c r="I8" s="2">
        <f t="shared" si="4"/>
        <v>0</v>
      </c>
      <c r="J8" s="2"/>
      <c r="K8" s="2"/>
      <c r="L8" s="2">
        <f t="shared" si="5"/>
        <v>0</v>
      </c>
      <c r="M8" s="2">
        <f t="shared" si="0"/>
        <v>0</v>
      </c>
      <c r="N8" s="2">
        <f t="shared" si="1"/>
        <v>0</v>
      </c>
      <c r="O8" s="2">
        <f t="shared" si="2"/>
        <v>0</v>
      </c>
    </row>
    <row r="9" spans="1:18" ht="20.100000000000001" customHeight="1" x14ac:dyDescent="0.15">
      <c r="A9" s="18"/>
      <c r="B9" s="23" t="s">
        <v>47</v>
      </c>
      <c r="C9" s="25"/>
      <c r="D9" s="2">
        <v>2</v>
      </c>
      <c r="E9" s="2"/>
      <c r="F9" s="44">
        <f t="shared" si="3"/>
        <v>-2</v>
      </c>
      <c r="G9" s="2"/>
      <c r="H9" s="2"/>
      <c r="I9" s="2">
        <f t="shared" si="4"/>
        <v>0</v>
      </c>
      <c r="J9" s="2">
        <v>1</v>
      </c>
      <c r="K9" s="2"/>
      <c r="L9" s="44">
        <f t="shared" si="5"/>
        <v>-1</v>
      </c>
      <c r="M9" s="2">
        <f t="shared" si="0"/>
        <v>3</v>
      </c>
      <c r="N9" s="2">
        <f t="shared" si="1"/>
        <v>0</v>
      </c>
      <c r="O9" s="44">
        <f t="shared" si="2"/>
        <v>-3</v>
      </c>
    </row>
    <row r="10" spans="1:18" ht="20.100000000000001" customHeight="1" x14ac:dyDescent="0.15">
      <c r="A10" s="19" t="s">
        <v>16</v>
      </c>
      <c r="B10" s="41" t="s">
        <v>21</v>
      </c>
      <c r="C10" s="42"/>
      <c r="D10" s="2"/>
      <c r="E10" s="2"/>
      <c r="F10" s="2">
        <f t="shared" si="3"/>
        <v>0</v>
      </c>
      <c r="G10" s="2"/>
      <c r="H10" s="2"/>
      <c r="I10" s="2">
        <f t="shared" si="4"/>
        <v>0</v>
      </c>
      <c r="J10" s="2"/>
      <c r="K10" s="2"/>
      <c r="L10" s="2">
        <f t="shared" si="5"/>
        <v>0</v>
      </c>
      <c r="M10" s="2">
        <f t="shared" si="0"/>
        <v>0</v>
      </c>
      <c r="N10" s="2">
        <f t="shared" si="1"/>
        <v>0</v>
      </c>
      <c r="O10" s="2">
        <f t="shared" si="2"/>
        <v>0</v>
      </c>
    </row>
    <row r="11" spans="1:18" ht="20.100000000000001" customHeight="1" x14ac:dyDescent="0.15">
      <c r="A11" s="17"/>
      <c r="B11" s="23" t="s">
        <v>22</v>
      </c>
      <c r="C11" s="25"/>
      <c r="D11" s="2">
        <v>13</v>
      </c>
      <c r="E11" s="2">
        <v>10</v>
      </c>
      <c r="F11" s="2">
        <f t="shared" si="3"/>
        <v>-3</v>
      </c>
      <c r="G11" s="2">
        <v>4</v>
      </c>
      <c r="H11" s="2">
        <v>17</v>
      </c>
      <c r="I11" s="8">
        <f t="shared" si="4"/>
        <v>13</v>
      </c>
      <c r="J11" s="2"/>
      <c r="K11" s="2">
        <v>1</v>
      </c>
      <c r="L11" s="8">
        <f t="shared" si="5"/>
        <v>1</v>
      </c>
      <c r="M11" s="2">
        <f t="shared" si="0"/>
        <v>17</v>
      </c>
      <c r="N11" s="2">
        <f t="shared" si="1"/>
        <v>28</v>
      </c>
      <c r="O11" s="8">
        <f t="shared" si="2"/>
        <v>11</v>
      </c>
    </row>
    <row r="12" spans="1:18" ht="20.100000000000001" customHeight="1" x14ac:dyDescent="0.15">
      <c r="A12" s="17"/>
      <c r="B12" s="23" t="s">
        <v>23</v>
      </c>
      <c r="C12" s="25"/>
      <c r="D12" s="2">
        <v>10</v>
      </c>
      <c r="E12" s="2">
        <v>11</v>
      </c>
      <c r="F12" s="8">
        <f t="shared" si="3"/>
        <v>1</v>
      </c>
      <c r="G12" s="2">
        <v>10</v>
      </c>
      <c r="H12" s="2">
        <v>4</v>
      </c>
      <c r="I12" s="44">
        <f t="shared" si="4"/>
        <v>-6</v>
      </c>
      <c r="J12" s="2"/>
      <c r="K12" s="2"/>
      <c r="L12" s="2">
        <f t="shared" si="5"/>
        <v>0</v>
      </c>
      <c r="M12" s="2">
        <f t="shared" si="0"/>
        <v>20</v>
      </c>
      <c r="N12" s="2">
        <f t="shared" si="1"/>
        <v>15</v>
      </c>
      <c r="O12" s="44">
        <f t="shared" si="2"/>
        <v>-5</v>
      </c>
    </row>
    <row r="13" spans="1:18" ht="20.100000000000001" customHeight="1" x14ac:dyDescent="0.15">
      <c r="A13" s="17"/>
      <c r="B13" s="23" t="s">
        <v>24</v>
      </c>
      <c r="C13" s="25"/>
      <c r="D13" s="2">
        <v>2</v>
      </c>
      <c r="E13" s="2">
        <v>3</v>
      </c>
      <c r="F13" s="8">
        <f t="shared" si="3"/>
        <v>1</v>
      </c>
      <c r="G13" s="2">
        <v>3</v>
      </c>
      <c r="H13" s="2">
        <v>2</v>
      </c>
      <c r="I13" s="44">
        <f t="shared" si="4"/>
        <v>-1</v>
      </c>
      <c r="J13" s="2">
        <v>1</v>
      </c>
      <c r="K13" s="2"/>
      <c r="L13" s="44">
        <f t="shared" si="5"/>
        <v>-1</v>
      </c>
      <c r="M13" s="2">
        <f t="shared" si="0"/>
        <v>6</v>
      </c>
      <c r="N13" s="2">
        <f t="shared" si="1"/>
        <v>5</v>
      </c>
      <c r="O13" s="2">
        <f t="shared" si="2"/>
        <v>-1</v>
      </c>
    </row>
    <row r="14" spans="1:18" ht="20.100000000000001" customHeight="1" x14ac:dyDescent="0.15">
      <c r="A14" s="18"/>
      <c r="B14" s="23" t="s">
        <v>25</v>
      </c>
      <c r="C14" s="25"/>
      <c r="D14" s="2">
        <v>5</v>
      </c>
      <c r="E14" s="2">
        <v>1</v>
      </c>
      <c r="F14" s="44">
        <f t="shared" si="3"/>
        <v>-4</v>
      </c>
      <c r="G14" s="2">
        <v>2</v>
      </c>
      <c r="H14" s="2"/>
      <c r="I14" s="2">
        <f t="shared" si="4"/>
        <v>-2</v>
      </c>
      <c r="J14" s="2"/>
      <c r="K14" s="2"/>
      <c r="L14" s="2">
        <f t="shared" si="5"/>
        <v>0</v>
      </c>
      <c r="M14" s="2">
        <f t="shared" si="0"/>
        <v>7</v>
      </c>
      <c r="N14" s="2">
        <f t="shared" si="1"/>
        <v>1</v>
      </c>
      <c r="O14" s="44">
        <f t="shared" si="2"/>
        <v>-6</v>
      </c>
    </row>
    <row r="15" spans="1:18" ht="21" customHeight="1" x14ac:dyDescent="0.15">
      <c r="A15" s="39" t="s">
        <v>19</v>
      </c>
      <c r="B15" s="4" t="s">
        <v>9</v>
      </c>
      <c r="C15" s="3"/>
      <c r="D15" s="2">
        <f>D21+D31</f>
        <v>433</v>
      </c>
      <c r="E15" s="2">
        <f>E21+E31</f>
        <v>375</v>
      </c>
      <c r="F15" s="44">
        <f t="shared" si="3"/>
        <v>-58</v>
      </c>
      <c r="G15" s="2">
        <f>G21+G31</f>
        <v>348</v>
      </c>
      <c r="H15" s="2">
        <f>H21+H31</f>
        <v>298</v>
      </c>
      <c r="I15" s="44">
        <f t="shared" si="4"/>
        <v>-50</v>
      </c>
      <c r="J15" s="2">
        <f>J21+J31</f>
        <v>0</v>
      </c>
      <c r="K15" s="2">
        <f>K21+K31</f>
        <v>2</v>
      </c>
      <c r="L15" s="8">
        <f t="shared" si="5"/>
        <v>2</v>
      </c>
      <c r="M15" s="2">
        <f t="shared" si="0"/>
        <v>781</v>
      </c>
      <c r="N15" s="2">
        <f t="shared" si="1"/>
        <v>675</v>
      </c>
      <c r="O15" s="44">
        <f t="shared" si="2"/>
        <v>-106</v>
      </c>
    </row>
    <row r="16" spans="1:18" ht="20.100000000000001" customHeight="1" x14ac:dyDescent="0.15">
      <c r="A16" s="40"/>
      <c r="B16" s="16" t="s">
        <v>17</v>
      </c>
      <c r="C16" s="7" t="s">
        <v>41</v>
      </c>
      <c r="D16" s="2">
        <v>13</v>
      </c>
      <c r="E16" s="2">
        <v>19</v>
      </c>
      <c r="F16" s="8">
        <f t="shared" si="3"/>
        <v>6</v>
      </c>
      <c r="G16" s="2">
        <v>7</v>
      </c>
      <c r="H16" s="2">
        <v>15</v>
      </c>
      <c r="I16" s="8">
        <f t="shared" si="4"/>
        <v>8</v>
      </c>
      <c r="J16" s="2"/>
      <c r="K16" s="2"/>
      <c r="L16" s="2">
        <f t="shared" si="5"/>
        <v>0</v>
      </c>
      <c r="M16" s="2">
        <f t="shared" si="0"/>
        <v>20</v>
      </c>
      <c r="N16" s="2">
        <f t="shared" si="1"/>
        <v>34</v>
      </c>
      <c r="O16" s="8">
        <f t="shared" si="2"/>
        <v>14</v>
      </c>
    </row>
    <row r="17" spans="1:15" ht="20.100000000000001" customHeight="1" x14ac:dyDescent="0.15">
      <c r="A17" s="40"/>
      <c r="B17" s="17"/>
      <c r="C17" s="1" t="s">
        <v>0</v>
      </c>
      <c r="D17" s="2">
        <v>12</v>
      </c>
      <c r="E17" s="2">
        <v>9</v>
      </c>
      <c r="F17" s="2">
        <f t="shared" si="3"/>
        <v>-3</v>
      </c>
      <c r="G17" s="2">
        <v>4</v>
      </c>
      <c r="H17" s="2">
        <v>7</v>
      </c>
      <c r="I17" s="8">
        <f t="shared" si="4"/>
        <v>3</v>
      </c>
      <c r="J17" s="2"/>
      <c r="K17" s="2"/>
      <c r="L17" s="2">
        <f t="shared" si="5"/>
        <v>0</v>
      </c>
      <c r="M17" s="2">
        <f t="shared" si="0"/>
        <v>16</v>
      </c>
      <c r="N17" s="2">
        <f t="shared" si="1"/>
        <v>16</v>
      </c>
      <c r="O17" s="2">
        <f t="shared" si="2"/>
        <v>0</v>
      </c>
    </row>
    <row r="18" spans="1:15" ht="20.100000000000001" customHeight="1" x14ac:dyDescent="0.15">
      <c r="A18" s="40"/>
      <c r="B18" s="17"/>
      <c r="C18" s="1" t="s">
        <v>1</v>
      </c>
      <c r="D18" s="2"/>
      <c r="E18" s="2"/>
      <c r="F18" s="2">
        <f t="shared" si="3"/>
        <v>0</v>
      </c>
      <c r="G18" s="2"/>
      <c r="H18" s="2"/>
      <c r="I18" s="2">
        <f t="shared" si="4"/>
        <v>0</v>
      </c>
      <c r="J18" s="2"/>
      <c r="K18" s="2"/>
      <c r="L18" s="2">
        <f t="shared" si="5"/>
        <v>0</v>
      </c>
      <c r="M18" s="2">
        <f t="shared" si="0"/>
        <v>0</v>
      </c>
      <c r="N18" s="2">
        <f t="shared" si="1"/>
        <v>0</v>
      </c>
      <c r="O18" s="2">
        <f t="shared" si="2"/>
        <v>0</v>
      </c>
    </row>
    <row r="19" spans="1:15" ht="20.100000000000001" customHeight="1" x14ac:dyDescent="0.15">
      <c r="A19" s="40"/>
      <c r="B19" s="17"/>
      <c r="C19" s="1" t="s">
        <v>2</v>
      </c>
      <c r="D19" s="2">
        <v>1</v>
      </c>
      <c r="E19" s="2">
        <v>2</v>
      </c>
      <c r="F19" s="8">
        <f t="shared" si="3"/>
        <v>1</v>
      </c>
      <c r="G19" s="2">
        <v>2</v>
      </c>
      <c r="H19" s="2">
        <v>8</v>
      </c>
      <c r="I19" s="8">
        <f t="shared" si="4"/>
        <v>6</v>
      </c>
      <c r="J19" s="2"/>
      <c r="K19" s="2"/>
      <c r="L19" s="2">
        <f t="shared" si="5"/>
        <v>0</v>
      </c>
      <c r="M19" s="2">
        <f t="shared" si="0"/>
        <v>3</v>
      </c>
      <c r="N19" s="2">
        <f t="shared" si="1"/>
        <v>10</v>
      </c>
      <c r="O19" s="8">
        <f t="shared" si="2"/>
        <v>7</v>
      </c>
    </row>
    <row r="20" spans="1:15" ht="26.25" customHeight="1" x14ac:dyDescent="0.15">
      <c r="A20" s="40"/>
      <c r="B20" s="17"/>
      <c r="C20" s="1" t="s">
        <v>35</v>
      </c>
      <c r="D20" s="2">
        <v>33</v>
      </c>
      <c r="E20" s="2">
        <v>29</v>
      </c>
      <c r="F20" s="2">
        <f t="shared" si="3"/>
        <v>-4</v>
      </c>
      <c r="G20" s="2">
        <v>17</v>
      </c>
      <c r="H20" s="2">
        <v>24</v>
      </c>
      <c r="I20" s="8">
        <f t="shared" si="4"/>
        <v>7</v>
      </c>
      <c r="J20" s="2"/>
      <c r="K20" s="2"/>
      <c r="L20" s="2">
        <f t="shared" si="5"/>
        <v>0</v>
      </c>
      <c r="M20" s="2">
        <f t="shared" si="0"/>
        <v>50</v>
      </c>
      <c r="N20" s="2">
        <f t="shared" si="1"/>
        <v>53</v>
      </c>
      <c r="O20" s="8">
        <f t="shared" si="2"/>
        <v>3</v>
      </c>
    </row>
    <row r="21" spans="1:15" ht="21" customHeight="1" x14ac:dyDescent="0.15">
      <c r="A21" s="40"/>
      <c r="B21" s="10"/>
      <c r="C21" s="11" t="s">
        <v>45</v>
      </c>
      <c r="D21" s="2">
        <f>SUM(D16:D20)</f>
        <v>59</v>
      </c>
      <c r="E21" s="2">
        <f>SUM(E16:E20)</f>
        <v>59</v>
      </c>
      <c r="F21" s="2">
        <f t="shared" si="3"/>
        <v>0</v>
      </c>
      <c r="G21" s="2">
        <f>SUM(G16:G20)</f>
        <v>30</v>
      </c>
      <c r="H21" s="2">
        <f>SUM(H16:H20)</f>
        <v>54</v>
      </c>
      <c r="I21" s="8">
        <f t="shared" si="4"/>
        <v>24</v>
      </c>
      <c r="J21" s="2">
        <f>SUM(J16:J20)</f>
        <v>0</v>
      </c>
      <c r="K21" s="2">
        <f>SUM(K16:K20)</f>
        <v>0</v>
      </c>
      <c r="L21" s="2">
        <f t="shared" si="5"/>
        <v>0</v>
      </c>
      <c r="M21" s="2">
        <f>SUM(M16:M20)</f>
        <v>89</v>
      </c>
      <c r="N21" s="2">
        <f>SUM(N16:N20)</f>
        <v>113</v>
      </c>
      <c r="O21" s="8">
        <f t="shared" si="2"/>
        <v>24</v>
      </c>
    </row>
    <row r="22" spans="1:15" ht="20.100000000000001" customHeight="1" x14ac:dyDescent="0.15">
      <c r="A22" s="40"/>
      <c r="B22" s="16" t="s">
        <v>18</v>
      </c>
      <c r="C22" s="1" t="s">
        <v>4</v>
      </c>
      <c r="D22" s="2">
        <v>12</v>
      </c>
      <c r="E22" s="2">
        <v>18</v>
      </c>
      <c r="F22" s="8">
        <f t="shared" si="3"/>
        <v>6</v>
      </c>
      <c r="G22" s="2">
        <v>13</v>
      </c>
      <c r="H22" s="2">
        <v>16</v>
      </c>
      <c r="I22" s="8">
        <f t="shared" si="4"/>
        <v>3</v>
      </c>
      <c r="J22" s="2"/>
      <c r="K22" s="2"/>
      <c r="L22" s="2">
        <f t="shared" si="5"/>
        <v>0</v>
      </c>
      <c r="M22" s="2">
        <f t="shared" ref="M22:M30" si="6">SUM(D22+G22+J22)</f>
        <v>25</v>
      </c>
      <c r="N22" s="2">
        <f>SUM(E22+H22+K22)</f>
        <v>34</v>
      </c>
      <c r="O22" s="8">
        <f t="shared" si="2"/>
        <v>9</v>
      </c>
    </row>
    <row r="23" spans="1:15" ht="20.100000000000001" customHeight="1" x14ac:dyDescent="0.15">
      <c r="A23" s="40"/>
      <c r="B23" s="17"/>
      <c r="C23" s="1" t="s">
        <v>5</v>
      </c>
      <c r="D23" s="2">
        <v>2</v>
      </c>
      <c r="E23" s="2">
        <v>6</v>
      </c>
      <c r="F23" s="8">
        <f t="shared" si="3"/>
        <v>4</v>
      </c>
      <c r="G23" s="2">
        <v>4</v>
      </c>
      <c r="H23" s="2">
        <v>13</v>
      </c>
      <c r="I23" s="8">
        <f t="shared" si="4"/>
        <v>9</v>
      </c>
      <c r="J23" s="2"/>
      <c r="K23" s="2"/>
      <c r="L23" s="2">
        <f t="shared" si="5"/>
        <v>0</v>
      </c>
      <c r="M23" s="2">
        <f t="shared" si="6"/>
        <v>6</v>
      </c>
      <c r="N23" s="2">
        <f t="shared" ref="N22:N30" si="7">SUM(E23+H23+K23)</f>
        <v>19</v>
      </c>
      <c r="O23" s="8">
        <f t="shared" si="2"/>
        <v>13</v>
      </c>
    </row>
    <row r="24" spans="1:15" ht="20.100000000000001" customHeight="1" x14ac:dyDescent="0.15">
      <c r="A24" s="40"/>
      <c r="B24" s="17"/>
      <c r="C24" s="1" t="s">
        <v>6</v>
      </c>
      <c r="D24" s="2">
        <v>83</v>
      </c>
      <c r="E24" s="2">
        <v>118</v>
      </c>
      <c r="F24" s="8">
        <f t="shared" si="3"/>
        <v>35</v>
      </c>
      <c r="G24" s="2">
        <v>38</v>
      </c>
      <c r="H24" s="2">
        <v>27</v>
      </c>
      <c r="I24" s="44">
        <f t="shared" si="4"/>
        <v>-11</v>
      </c>
      <c r="J24" s="2"/>
      <c r="K24" s="2"/>
      <c r="L24" s="2">
        <f t="shared" si="5"/>
        <v>0</v>
      </c>
      <c r="M24" s="2">
        <f t="shared" si="6"/>
        <v>121</v>
      </c>
      <c r="N24" s="2">
        <f t="shared" si="7"/>
        <v>145</v>
      </c>
      <c r="O24" s="8">
        <f t="shared" si="2"/>
        <v>24</v>
      </c>
    </row>
    <row r="25" spans="1:15" ht="20.100000000000001" customHeight="1" x14ac:dyDescent="0.15">
      <c r="A25" s="40"/>
      <c r="B25" s="17"/>
      <c r="C25" s="1" t="s">
        <v>43</v>
      </c>
      <c r="D25" s="2">
        <v>30</v>
      </c>
      <c r="E25" s="2">
        <v>17</v>
      </c>
      <c r="F25" s="44">
        <f t="shared" si="3"/>
        <v>-13</v>
      </c>
      <c r="G25" s="2">
        <v>25</v>
      </c>
      <c r="H25" s="2">
        <v>28</v>
      </c>
      <c r="I25" s="8">
        <f t="shared" si="4"/>
        <v>3</v>
      </c>
      <c r="J25" s="2"/>
      <c r="K25" s="2"/>
      <c r="L25" s="2">
        <f t="shared" si="5"/>
        <v>0</v>
      </c>
      <c r="M25" s="2">
        <f t="shared" si="6"/>
        <v>55</v>
      </c>
      <c r="N25" s="2">
        <f t="shared" si="7"/>
        <v>45</v>
      </c>
      <c r="O25" s="44">
        <f t="shared" si="2"/>
        <v>-10</v>
      </c>
    </row>
    <row r="26" spans="1:15" ht="20.100000000000001" customHeight="1" x14ac:dyDescent="0.15">
      <c r="A26" s="40"/>
      <c r="B26" s="17"/>
      <c r="C26" s="1" t="s">
        <v>7</v>
      </c>
      <c r="D26" s="2">
        <v>1</v>
      </c>
      <c r="E26" s="2"/>
      <c r="F26" s="44">
        <f t="shared" si="3"/>
        <v>-1</v>
      </c>
      <c r="G26" s="2"/>
      <c r="H26" s="2">
        <v>2</v>
      </c>
      <c r="I26" s="8">
        <f t="shared" si="4"/>
        <v>2</v>
      </c>
      <c r="J26" s="2"/>
      <c r="K26" s="2"/>
      <c r="L26" s="2">
        <f t="shared" si="5"/>
        <v>0</v>
      </c>
      <c r="M26" s="2">
        <f t="shared" si="6"/>
        <v>1</v>
      </c>
      <c r="N26" s="2">
        <f t="shared" si="7"/>
        <v>2</v>
      </c>
      <c r="O26" s="8">
        <f t="shared" si="2"/>
        <v>1</v>
      </c>
    </row>
    <row r="27" spans="1:15" ht="20.100000000000001" customHeight="1" x14ac:dyDescent="0.15">
      <c r="A27" s="40"/>
      <c r="B27" s="17"/>
      <c r="C27" s="1" t="s">
        <v>42</v>
      </c>
      <c r="D27" s="2">
        <v>14</v>
      </c>
      <c r="E27" s="2">
        <v>13</v>
      </c>
      <c r="F27" s="2">
        <f t="shared" si="3"/>
        <v>-1</v>
      </c>
      <c r="G27" s="2">
        <v>13</v>
      </c>
      <c r="H27" s="2">
        <v>8</v>
      </c>
      <c r="I27" s="44">
        <f t="shared" si="4"/>
        <v>-5</v>
      </c>
      <c r="J27" s="2"/>
      <c r="K27" s="2"/>
      <c r="L27" s="2">
        <f t="shared" si="5"/>
        <v>0</v>
      </c>
      <c r="M27" s="2">
        <f t="shared" si="6"/>
        <v>27</v>
      </c>
      <c r="N27" s="2">
        <f t="shared" si="7"/>
        <v>21</v>
      </c>
      <c r="O27" s="2">
        <f t="shared" si="2"/>
        <v>-6</v>
      </c>
    </row>
    <row r="28" spans="1:15" ht="20.100000000000001" customHeight="1" x14ac:dyDescent="0.15">
      <c r="A28" s="40"/>
      <c r="B28" s="17"/>
      <c r="C28" s="1" t="s">
        <v>44</v>
      </c>
      <c r="D28" s="2">
        <v>5</v>
      </c>
      <c r="E28" s="2">
        <v>3</v>
      </c>
      <c r="F28" s="44">
        <f t="shared" si="3"/>
        <v>-2</v>
      </c>
      <c r="G28" s="2">
        <v>1</v>
      </c>
      <c r="H28" s="2">
        <v>2</v>
      </c>
      <c r="I28" s="8">
        <f t="shared" si="4"/>
        <v>1</v>
      </c>
      <c r="J28" s="2"/>
      <c r="K28" s="2"/>
      <c r="L28" s="2">
        <f t="shared" si="5"/>
        <v>0</v>
      </c>
      <c r="M28" s="2">
        <f t="shared" si="6"/>
        <v>6</v>
      </c>
      <c r="N28" s="2">
        <f t="shared" si="7"/>
        <v>5</v>
      </c>
      <c r="O28" s="44">
        <f t="shared" si="2"/>
        <v>-1</v>
      </c>
    </row>
    <row r="29" spans="1:15" ht="20.100000000000001" customHeight="1" x14ac:dyDescent="0.15">
      <c r="A29" s="40"/>
      <c r="B29" s="17"/>
      <c r="C29" s="1" t="s">
        <v>8</v>
      </c>
      <c r="D29" s="2">
        <v>86</v>
      </c>
      <c r="E29" s="2">
        <v>71</v>
      </c>
      <c r="F29" s="44">
        <f t="shared" si="3"/>
        <v>-15</v>
      </c>
      <c r="G29" s="2">
        <v>63</v>
      </c>
      <c r="H29" s="2">
        <v>53</v>
      </c>
      <c r="I29" s="44">
        <f t="shared" si="4"/>
        <v>-10</v>
      </c>
      <c r="J29" s="2"/>
      <c r="K29" s="2"/>
      <c r="L29" s="2">
        <f t="shared" si="5"/>
        <v>0</v>
      </c>
      <c r="M29" s="2">
        <f t="shared" si="6"/>
        <v>149</v>
      </c>
      <c r="N29" s="2">
        <f t="shared" si="7"/>
        <v>124</v>
      </c>
      <c r="O29" s="44">
        <f t="shared" si="2"/>
        <v>-25</v>
      </c>
    </row>
    <row r="30" spans="1:15" ht="20.100000000000001" customHeight="1" x14ac:dyDescent="0.15">
      <c r="A30" s="40"/>
      <c r="B30" s="17"/>
      <c r="C30" s="1" t="s">
        <v>3</v>
      </c>
      <c r="D30" s="2">
        <v>141</v>
      </c>
      <c r="E30" s="2">
        <v>70</v>
      </c>
      <c r="F30" s="44">
        <f t="shared" si="3"/>
        <v>-71</v>
      </c>
      <c r="G30" s="2">
        <v>161</v>
      </c>
      <c r="H30" s="2">
        <v>95</v>
      </c>
      <c r="I30" s="44">
        <f t="shared" si="4"/>
        <v>-66</v>
      </c>
      <c r="J30" s="2"/>
      <c r="K30" s="2">
        <v>2</v>
      </c>
      <c r="L30" s="8">
        <f t="shared" si="5"/>
        <v>2</v>
      </c>
      <c r="M30" s="2">
        <f t="shared" si="6"/>
        <v>302</v>
      </c>
      <c r="N30" s="2">
        <f t="shared" si="7"/>
        <v>167</v>
      </c>
      <c r="O30" s="44">
        <f t="shared" si="2"/>
        <v>-135</v>
      </c>
    </row>
    <row r="31" spans="1:15" ht="21" customHeight="1" x14ac:dyDescent="0.15">
      <c r="A31" s="9"/>
      <c r="B31" s="10"/>
      <c r="C31" s="11" t="s">
        <v>45</v>
      </c>
      <c r="D31" s="2">
        <f>SUM(D22:D30)</f>
        <v>374</v>
      </c>
      <c r="E31" s="2">
        <f>SUM(E22:E30)</f>
        <v>316</v>
      </c>
      <c r="F31" s="44">
        <f t="shared" si="3"/>
        <v>-58</v>
      </c>
      <c r="G31" s="2">
        <f>SUM(G22:G30)</f>
        <v>318</v>
      </c>
      <c r="H31" s="2">
        <f>SUM(H22:H30)</f>
        <v>244</v>
      </c>
      <c r="I31" s="44">
        <f t="shared" si="4"/>
        <v>-74</v>
      </c>
      <c r="J31" s="2">
        <f>SUM(J22:J30)</f>
        <v>0</v>
      </c>
      <c r="K31" s="2">
        <f>SUM(K22:K30)</f>
        <v>2</v>
      </c>
      <c r="L31" s="8">
        <f t="shared" si="5"/>
        <v>2</v>
      </c>
      <c r="M31" s="2">
        <f>SUM(M22:M30)</f>
        <v>692</v>
      </c>
      <c r="N31" s="2">
        <f>SUM(N22:N30)</f>
        <v>562</v>
      </c>
      <c r="O31" s="44">
        <f t="shared" si="2"/>
        <v>-130</v>
      </c>
    </row>
    <row r="32" spans="1:15" ht="20.100000000000001" customHeight="1" x14ac:dyDescent="0.15">
      <c r="A32" s="34" t="s">
        <v>13</v>
      </c>
      <c r="B32" s="23" t="s">
        <v>28</v>
      </c>
      <c r="C32" s="25"/>
      <c r="D32" s="2">
        <v>45</v>
      </c>
      <c r="E32" s="2">
        <v>71</v>
      </c>
      <c r="F32" s="8">
        <f t="shared" si="3"/>
        <v>26</v>
      </c>
      <c r="G32" s="2">
        <v>24</v>
      </c>
      <c r="H32" s="2">
        <v>34</v>
      </c>
      <c r="I32" s="8">
        <f t="shared" si="4"/>
        <v>10</v>
      </c>
      <c r="J32" s="2">
        <v>1</v>
      </c>
      <c r="K32" s="2">
        <v>1</v>
      </c>
      <c r="L32" s="44">
        <f t="shared" si="5"/>
        <v>0</v>
      </c>
      <c r="M32" s="2">
        <f t="shared" ref="M32:N39" si="8">SUM(D32+G32+J32)</f>
        <v>70</v>
      </c>
      <c r="N32" s="2">
        <f t="shared" si="8"/>
        <v>106</v>
      </c>
      <c r="O32" s="8">
        <f t="shared" si="2"/>
        <v>36</v>
      </c>
    </row>
    <row r="33" spans="1:17" ht="20.100000000000001" customHeight="1" x14ac:dyDescent="0.15">
      <c r="A33" s="18"/>
      <c r="B33" s="23" t="s">
        <v>29</v>
      </c>
      <c r="C33" s="25"/>
      <c r="D33" s="2">
        <v>1</v>
      </c>
      <c r="E33" s="2">
        <v>3</v>
      </c>
      <c r="F33" s="8">
        <f t="shared" si="3"/>
        <v>2</v>
      </c>
      <c r="G33" s="2">
        <v>3</v>
      </c>
      <c r="H33" s="2">
        <v>1</v>
      </c>
      <c r="I33" s="44">
        <f t="shared" si="4"/>
        <v>-2</v>
      </c>
      <c r="J33" s="2"/>
      <c r="K33" s="2">
        <v>1</v>
      </c>
      <c r="L33" s="8">
        <f t="shared" si="5"/>
        <v>1</v>
      </c>
      <c r="M33" s="2">
        <f t="shared" si="8"/>
        <v>4</v>
      </c>
      <c r="N33" s="2">
        <f t="shared" si="8"/>
        <v>5</v>
      </c>
      <c r="O33" s="8">
        <f t="shared" si="2"/>
        <v>1</v>
      </c>
    </row>
    <row r="34" spans="1:17" ht="20.100000000000001" customHeight="1" x14ac:dyDescent="0.15">
      <c r="A34" s="16" t="s">
        <v>14</v>
      </c>
      <c r="B34" s="23" t="s">
        <v>30</v>
      </c>
      <c r="C34" s="25"/>
      <c r="D34" s="2"/>
      <c r="E34" s="2"/>
      <c r="F34" s="2">
        <f t="shared" si="3"/>
        <v>0</v>
      </c>
      <c r="G34" s="2"/>
      <c r="H34" s="2"/>
      <c r="I34" s="2">
        <f t="shared" si="4"/>
        <v>0</v>
      </c>
      <c r="J34" s="2"/>
      <c r="K34" s="2"/>
      <c r="L34" s="2">
        <f t="shared" si="5"/>
        <v>0</v>
      </c>
      <c r="M34" s="2">
        <f t="shared" si="8"/>
        <v>0</v>
      </c>
      <c r="N34" s="2">
        <f t="shared" si="8"/>
        <v>0</v>
      </c>
      <c r="O34" s="2">
        <f t="shared" si="2"/>
        <v>0</v>
      </c>
    </row>
    <row r="35" spans="1:17" ht="20.100000000000001" customHeight="1" x14ac:dyDescent="0.15">
      <c r="A35" s="17"/>
      <c r="B35" s="23" t="s">
        <v>46</v>
      </c>
      <c r="C35" s="25"/>
      <c r="D35" s="2">
        <v>2</v>
      </c>
      <c r="E35" s="2">
        <v>3</v>
      </c>
      <c r="F35" s="8">
        <f t="shared" si="3"/>
        <v>1</v>
      </c>
      <c r="G35" s="2">
        <v>1</v>
      </c>
      <c r="H35" s="2"/>
      <c r="I35" s="2">
        <f t="shared" si="4"/>
        <v>-1</v>
      </c>
      <c r="J35" s="2"/>
      <c r="K35" s="2"/>
      <c r="L35" s="2">
        <f t="shared" si="5"/>
        <v>0</v>
      </c>
      <c r="M35" s="2">
        <f t="shared" si="8"/>
        <v>3</v>
      </c>
      <c r="N35" s="2">
        <f t="shared" si="8"/>
        <v>3</v>
      </c>
      <c r="O35" s="2">
        <f t="shared" si="2"/>
        <v>0</v>
      </c>
      <c r="Q35" s="43"/>
    </row>
    <row r="36" spans="1:17" ht="20.100000000000001" customHeight="1" x14ac:dyDescent="0.15">
      <c r="A36" s="17"/>
      <c r="B36" s="23" t="s">
        <v>32</v>
      </c>
      <c r="C36" s="25"/>
      <c r="D36" s="2"/>
      <c r="E36" s="2"/>
      <c r="F36" s="2">
        <f t="shared" si="3"/>
        <v>0</v>
      </c>
      <c r="G36" s="2">
        <v>1</v>
      </c>
      <c r="H36" s="2">
        <v>1</v>
      </c>
      <c r="I36" s="44">
        <f t="shared" si="4"/>
        <v>0</v>
      </c>
      <c r="J36" s="2"/>
      <c r="K36" s="2"/>
      <c r="L36" s="2">
        <f t="shared" si="5"/>
        <v>0</v>
      </c>
      <c r="M36" s="2">
        <f>SUM(D36+G36+J36)</f>
        <v>1</v>
      </c>
      <c r="N36" s="2">
        <f t="shared" si="8"/>
        <v>1</v>
      </c>
      <c r="O36" s="2">
        <f t="shared" si="2"/>
        <v>0</v>
      </c>
    </row>
    <row r="37" spans="1:17" ht="20.100000000000001" customHeight="1" x14ac:dyDescent="0.15">
      <c r="A37" s="18"/>
      <c r="B37" s="23" t="s">
        <v>48</v>
      </c>
      <c r="C37" s="25"/>
      <c r="D37" s="2">
        <v>4</v>
      </c>
      <c r="E37" s="2"/>
      <c r="F37" s="44">
        <f t="shared" si="3"/>
        <v>-4</v>
      </c>
      <c r="G37" s="2"/>
      <c r="H37" s="2"/>
      <c r="I37" s="2">
        <f t="shared" si="4"/>
        <v>0</v>
      </c>
      <c r="J37" s="2"/>
      <c r="K37" s="2"/>
      <c r="L37" s="2">
        <f t="shared" si="5"/>
        <v>0</v>
      </c>
      <c r="M37" s="2">
        <f>SUM(D37+G37+J37)</f>
        <v>4</v>
      </c>
      <c r="N37" s="2">
        <f t="shared" si="8"/>
        <v>0</v>
      </c>
      <c r="O37" s="44">
        <f t="shared" si="2"/>
        <v>-4</v>
      </c>
    </row>
    <row r="38" spans="1:17" ht="20.100000000000001" customHeight="1" x14ac:dyDescent="0.15">
      <c r="A38" s="34" t="s">
        <v>3</v>
      </c>
      <c r="B38" s="23" t="s">
        <v>31</v>
      </c>
      <c r="C38" s="25"/>
      <c r="D38" s="2">
        <v>14</v>
      </c>
      <c r="E38" s="2">
        <v>14</v>
      </c>
      <c r="F38" s="44">
        <f t="shared" si="3"/>
        <v>0</v>
      </c>
      <c r="G38" s="2">
        <v>7</v>
      </c>
      <c r="H38" s="2">
        <v>7</v>
      </c>
      <c r="I38" s="2">
        <f t="shared" si="4"/>
        <v>0</v>
      </c>
      <c r="J38" s="2"/>
      <c r="K38" s="2"/>
      <c r="L38" s="2">
        <f t="shared" si="5"/>
        <v>0</v>
      </c>
      <c r="M38" s="2">
        <f t="shared" si="8"/>
        <v>21</v>
      </c>
      <c r="N38" s="2">
        <f t="shared" si="8"/>
        <v>21</v>
      </c>
      <c r="O38" s="2">
        <f t="shared" si="2"/>
        <v>0</v>
      </c>
    </row>
    <row r="39" spans="1:17" ht="30" customHeight="1" x14ac:dyDescent="0.15">
      <c r="A39" s="35"/>
      <c r="B39" s="32" t="s">
        <v>38</v>
      </c>
      <c r="C39" s="33"/>
      <c r="D39" s="2">
        <v>53</v>
      </c>
      <c r="E39" s="2">
        <v>46</v>
      </c>
      <c r="F39" s="44">
        <f t="shared" si="3"/>
        <v>-7</v>
      </c>
      <c r="G39" s="2">
        <v>22</v>
      </c>
      <c r="H39" s="2">
        <v>26</v>
      </c>
      <c r="I39" s="8">
        <f t="shared" si="4"/>
        <v>4</v>
      </c>
      <c r="J39" s="2">
        <v>2</v>
      </c>
      <c r="K39" s="2">
        <v>4</v>
      </c>
      <c r="L39" s="8">
        <f>K39-J39</f>
        <v>2</v>
      </c>
      <c r="M39" s="2">
        <f t="shared" si="8"/>
        <v>77</v>
      </c>
      <c r="N39" s="2">
        <f t="shared" si="8"/>
        <v>76</v>
      </c>
      <c r="O39" s="2">
        <f t="shared" si="2"/>
        <v>-1</v>
      </c>
    </row>
  </sheetData>
  <mergeCells count="34">
    <mergeCell ref="B39:C39"/>
    <mergeCell ref="A38:A39"/>
    <mergeCell ref="A3:C3"/>
    <mergeCell ref="A15:A30"/>
    <mergeCell ref="B36:C36"/>
    <mergeCell ref="A32:A33"/>
    <mergeCell ref="B14:C14"/>
    <mergeCell ref="B32:C32"/>
    <mergeCell ref="B33:C33"/>
    <mergeCell ref="B22:B30"/>
    <mergeCell ref="B8:C8"/>
    <mergeCell ref="B9:C9"/>
    <mergeCell ref="B10:C10"/>
    <mergeCell ref="B11:C11"/>
    <mergeCell ref="B12:C12"/>
    <mergeCell ref="B34:C34"/>
    <mergeCell ref="B35:C35"/>
    <mergeCell ref="B38:C38"/>
    <mergeCell ref="A4:C4"/>
    <mergeCell ref="B16:B20"/>
    <mergeCell ref="A34:A37"/>
    <mergeCell ref="B37:C37"/>
    <mergeCell ref="A1:O1"/>
    <mergeCell ref="A2:O2"/>
    <mergeCell ref="A6:A9"/>
    <mergeCell ref="A10:A14"/>
    <mergeCell ref="G3:I3"/>
    <mergeCell ref="M3:O3"/>
    <mergeCell ref="A5:C5"/>
    <mergeCell ref="B6:C6"/>
    <mergeCell ref="B7:C7"/>
    <mergeCell ref="D3:F3"/>
    <mergeCell ref="B13:C13"/>
    <mergeCell ref="J3:L3"/>
  </mergeCells>
  <phoneticPr fontId="2"/>
  <pageMargins left="0.59055118110236227" right="0.19685039370078741" top="0.59055118110236227" bottom="0.59055118110236227" header="0.51181102362204722" footer="0.51181102362204722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１～１２月</vt:lpstr>
    </vt:vector>
  </TitlesOfParts>
  <Company>龍ヶ崎警察署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生活安全課</dc:creator>
  <cp:lastModifiedBy>防犯協会 牛久地区</cp:lastModifiedBy>
  <cp:lastPrinted>2025-01-16T02:18:12Z</cp:lastPrinted>
  <dcterms:created xsi:type="dcterms:W3CDTF">2002-11-21T05:08:58Z</dcterms:created>
  <dcterms:modified xsi:type="dcterms:W3CDTF">2026-01-08T00:24:52Z</dcterms:modified>
</cp:coreProperties>
</file>