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055" yWindow="135" windowWidth="15360" windowHeight="862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53621A01_2F75_42D5_8D3C_D67A83ECBE4C_.wvu.Cols" localSheetId="2" hidden="1">'各会計、関係団体の財政状況及び健全化判断比率'!$EB:$XFD</definedName>
    <definedName name="Z_53621A01_2F75_42D5_8D3C_D67A83ECBE4C_.wvu.Cols" localSheetId="12" hidden="1">基金残高に係る経年分析!$P:$XFD</definedName>
    <definedName name="Z_53621A01_2F75_42D5_8D3C_D67A83ECBE4C_.wvu.Cols" localSheetId="4" hidden="1">'経常経費分析表（経常収支比率の分析）'!$DM:$XFD</definedName>
    <definedName name="Z_53621A01_2F75_42D5_8D3C_D67A83ECBE4C_.wvu.Cols" localSheetId="5" hidden="1">'経常経費分析表（人件費・公債費・普通建設事業費の分析）'!$AU:$XFD</definedName>
    <definedName name="Z_53621A01_2F75_42D5_8D3C_D67A83ECBE4C_.wvu.Cols" localSheetId="3" hidden="1">財政比較分析表!$DQ:$XFD</definedName>
    <definedName name="Z_53621A01_2F75_42D5_8D3C_D67A83ECBE4C_.wvu.Cols" localSheetId="10" hidden="1">'実質公債費比率（分子）の構造'!$V:$XFD</definedName>
    <definedName name="Z_53621A01_2F75_42D5_8D3C_D67A83ECBE4C_.wvu.Cols" localSheetId="8" hidden="1">実質収支比率等に係る経年分析!$Q:$XFD</definedName>
    <definedName name="Z_53621A01_2F75_42D5_8D3C_D67A83ECBE4C_.wvu.Cols" localSheetId="11" hidden="1">'将来負担比率（分子）の構造'!$T:$XFD</definedName>
    <definedName name="Z_53621A01_2F75_42D5_8D3C_D67A83ECBE4C_.wvu.Cols" localSheetId="6" hidden="1">'性質別歳出決算分析表（住民一人当たりのコスト）'!$DV:$XFD</definedName>
    <definedName name="Z_53621A01_2F75_42D5_8D3C_D67A83ECBE4C_.wvu.Cols" localSheetId="0" hidden="1">総括表!$DP:$XFD</definedName>
    <definedName name="Z_53621A01_2F75_42D5_8D3C_D67A83ECBE4C_.wvu.Cols" localSheetId="1" hidden="1">普通会計の状況!$EN:$XFD</definedName>
    <definedName name="Z_53621A01_2F75_42D5_8D3C_D67A83ECBE4C_.wvu.Cols" localSheetId="7" hidden="1">'目的別歳出決算分析表（住民一人当たりのコスト）'!$DV:$XFD</definedName>
    <definedName name="Z_53621A01_2F75_42D5_8D3C_D67A83ECBE4C_.wvu.Cols" localSheetId="9" hidden="1">連結実質赤字比率に係る赤字・黒字の構成分析!$Q:$XFD</definedName>
    <definedName name="Z_53621A01_2F75_42D5_8D3C_D67A83ECBE4C_.wvu.Rows" localSheetId="2" hidden="1">'各会計、関係団体の財政状況及び健全化判断比率'!$137:$1048576,'各会計、関係団体の財政状況及び健全化判断比率'!$89:$101,'各会計、関係団体の財政状況及び健全化判断比率'!$135:$136</definedName>
    <definedName name="Z_53621A01_2F75_42D5_8D3C_D67A83ECBE4C_.wvu.Rows" localSheetId="12" hidden="1">基金残高に係る経年分析!$67:$1048576,基金残高に係る経年分析!$65:$66</definedName>
    <definedName name="Z_53621A01_2F75_42D5_8D3C_D67A83ECBE4C_.wvu.Rows" localSheetId="4" hidden="1">'経常経費分析表（経常収支比率の分析）'!$104:$1048576,'経常経費分析表（経常収支比率の分析）'!$90:$103</definedName>
    <definedName name="Z_53621A01_2F75_42D5_8D3C_D67A83ECBE4C_.wvu.Rows" localSheetId="5" hidden="1">'経常経費分析表（人件費・公債費・普通建設事業費の分析）'!$75:$1048576,'経常経費分析表（人件費・公債費・普通建設事業費の分析）'!$67:$74</definedName>
    <definedName name="Z_53621A01_2F75_42D5_8D3C_D67A83ECBE4C_.wvu.Rows" localSheetId="3" hidden="1">財政比較分析表!$111:$1048576,財政比較分析表!$98:$110</definedName>
    <definedName name="Z_53621A01_2F75_42D5_8D3C_D67A83ECBE4C_.wvu.Rows" localSheetId="10" hidden="1">'実質公債費比率（分子）の構造'!$63:$1048576</definedName>
    <definedName name="Z_53621A01_2F75_42D5_8D3C_D67A83ECBE4C_.wvu.Rows" localSheetId="8" hidden="1">実質収支比率等に係る経年分析!$54:$1048576,実質収支比率等に係る経年分析!$51:$53</definedName>
    <definedName name="Z_53621A01_2F75_42D5_8D3C_D67A83ECBE4C_.wvu.Rows" localSheetId="11" hidden="1">'将来負担比率（分子）の構造'!$87:$1048576,'将来負担比率（分子）の構造'!$56:$86</definedName>
    <definedName name="Z_53621A01_2F75_42D5_8D3C_D67A83ECBE4C_.wvu.Rows" localSheetId="6" hidden="1">'性質別歳出決算分析表（住民一人当たりのコスト）'!$133:$1048576,'性質別歳出決算分析表（住民一人当たりのコスト）'!$117:$132</definedName>
    <definedName name="Z_53621A01_2F75_42D5_8D3C_D67A83ECBE4C_.wvu.Rows" localSheetId="0" hidden="1">総括表!$60:$1048576,総括表!$57:$59</definedName>
    <definedName name="Z_53621A01_2F75_42D5_8D3C_D67A83ECBE4C_.wvu.Rows" localSheetId="1" hidden="1">普通会計の状況!$54:$1048576,普通会計の状況!$50:$53</definedName>
    <definedName name="Z_53621A01_2F75_42D5_8D3C_D67A83ECBE4C_.wvu.Rows" localSheetId="7" hidden="1">'目的別歳出決算分析表（住民一人当たりのコスト）'!$133:$1048576,'目的別歳出決算分析表（住民一人当たりのコスト）'!$117:$132</definedName>
    <definedName name="Z_53621A01_2F75_42D5_8D3C_D67A83ECBE4C_.wvu.Rows" localSheetId="9" hidden="1">連結実質赤字比率に係る赤字・黒字の構成分析!$46:$1048576</definedName>
  </definedNames>
  <calcPr calcId="145621"/>
  <customWorkbookViews>
    <customWorkbookView name="  - 個人用ビュー" guid="{53621A01-2F75-42D5-8D3C-D67A83ECBE4C}" mergeInterval="0" personalView="1" maximized="1" windowWidth="1362" windowHeight="540" activeSheetId="8"/>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 l="1"/>
  <c r="BG35" i="1"/>
  <c r="BG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U36" i="1"/>
  <c r="C36" i="1"/>
  <c r="CO35" i="1"/>
  <c r="BE35" i="1"/>
  <c r="AM35" i="1"/>
  <c r="U35" i="1"/>
  <c r="C35" i="1"/>
  <c r="CO34" i="1"/>
  <c r="BW34" i="1"/>
  <c r="BW35" i="1" s="1"/>
  <c r="BW36" i="1" s="1"/>
  <c r="BW37" i="1" s="1"/>
  <c r="BW38" i="1" s="1"/>
  <c r="BW39" i="1" s="1"/>
  <c r="BW40" i="1" s="1"/>
  <c r="BW41" i="1" s="1"/>
  <c r="BW42" i="1" s="1"/>
  <c r="BW43" i="1" s="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<sst xmlns="http://schemas.openxmlformats.org/spreadsheetml/2006/main" count="1151" uniqueCount="596">
  <si>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</si>
  <si>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</si>
  <si>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</si>
  <si>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</si>
  <si>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</si>
  <si>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</si>
  <si>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</si>
  <si>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</si>
  <si>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</si>
  <si>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</si>
  <si>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</si>
  <si>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</si>
  <si>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</si>
  <si>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</si>
  <si>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</si>
  <si>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</si>
  <si>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</si>
  <si>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</si>
  <si>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</si>
  <si>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</si>
  <si>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</si>
  <si>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</si>
  <si>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</si>
  <si>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</si>
  <si>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</si>
  <si>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</si>
  <si>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</si>
  <si>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</si>
  <si>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</si>
  <si>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</si>
  <si>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</si>
  <si>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</si>
  <si>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</si>
  <si>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</si>
  <si>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</si>
  <si>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</si>
  <si>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</si>
  <si>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</si>
  <si>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</si>
  <si>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</si>
  <si>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</si>
  <si>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</si>
  <si>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</si>
  <si>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</si>
  <si>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</si>
  <si>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</si>
  <si>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</si>
  <si>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</si>
  <si>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</si>
  <si>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</si>
  <si>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</si>
  <si>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</si>
  <si>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</si>
  <si>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</si>
  <si>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</si>
  <si>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</si>
  <si>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</si>
  <si>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</si>
  <si>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</si>
  <si>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</si>
  <si>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</si>
  <si>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</si>
  <si>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</si>
  <si>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</si>
  <si>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</si>
  <si>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</si>
  <si>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</si>
  <si>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</si>
  <si>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</si>
  <si>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</si>
  <si>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</si>
  <si>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</si>
  <si>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</si>
  <si>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</si>
  <si>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</si>
  <si>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</si>
  <si>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</si>
  <si>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</si>
  <si>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</si>
  <si>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</si>
  <si>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</si>
  <si>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</si>
  <si>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</si>
  <si>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</si>
  <si>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</si>
  <si>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</si>
  <si>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</si>
  <si>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</si>
  <si>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</si>
  <si>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</si>
  <si>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</si>
  <si>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</si>
  <si>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</si>
  <si>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</si>
  <si>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</si>
  <si>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</si>
  <si>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</si>
  <si>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</si>
  <si>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</si>
  <si>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</si>
  <si>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</si>
  <si>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</si>
  <si>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</si>
  <si>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</si>
  <si>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</si>
  <si>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</si>
  <si>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</si>
  <si>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</si>
  <si>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</si>
  <si>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</si>
  <si>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</si>
  <si>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</si>
  <si>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</si>
  <si>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</si>
  <si>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</si>
  <si>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</si>
  <si>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</si>
  <si>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</si>
  <si>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</si>
  <si>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</si>
  <si>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</si>
  <si>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</si>
  <si>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</si>
  <si>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</si>
  <si>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</si>
  <si>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</si>
  <si>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</si>
  <si>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</si>
  <si>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</si>
  <si>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</si>
  <si>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</si>
  <si>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</si>
  <si>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</si>
  <si>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</si>
  <si>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</si>
  <si>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</si>
  <si>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</si>
  <si>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</si>
  <si>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</si>
  <si>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</si>
  <si>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</si>
  <si>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</si>
  <si>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</si>
  <si>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</si>
  <si>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</si>
  <si>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</si>
  <si>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</si>
  <si>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</si>
  <si>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</si>
  <si>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</si>
  <si>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</si>
  <si>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</si>
  <si>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</si>
  <si>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</si>
  <si>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</si>
  <si>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</si>
  <si>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</si>
  <si>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</si>
  <si>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</si>
  <si>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</si>
  <si>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</si>
  <si>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</si>
  <si>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</si>
  <si>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</si>
  <si>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</si>
  <si>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</si>
  <si>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</si>
  <si>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</si>
  <si>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</si>
  <si>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</si>
  <si>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</si>
  <si>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</si>
  <si>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</si>
  <si>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</si>
  <si>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</si>
  <si>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</si>
  <si>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</si>
  <si>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</si>
  <si>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</si>
  <si>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</si>
  <si>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</si>
  <si>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</si>
  <si>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</si>
  <si>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</si>
  <si>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</si>
  <si>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</si>
  <si>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</si>
  <si>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</si>
  <si>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</si>
  <si>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</si>
  <si>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</si>
  <si>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</si>
  <si>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</si>
  <si>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</si>
  <si>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</si>
  <si>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</si>
  <si>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</si>
  <si>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</si>
  <si>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</si>
  <si>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</si>
  <si>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</si>
  <si>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</si>
  <si>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</si>
  <si>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</si>
  <si>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</si>
  <si>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</si>
  <si>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</si>
  <si>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</si>
  <si>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</si>
  <si>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</si>
  <si>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茨城県牛久市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</si>
  <si>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</si>
  <si>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</si>
  <si>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</si>
  <si>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</si>
  <si>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</si>
  <si>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</si>
  <si>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</si>
  <si>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</si>
  <si>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</si>
  <si>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</si>
  <si>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</si>
  <si>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</si>
  <si>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</si>
  <si>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</si>
  <si>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</si>
  <si>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</si>
  <si>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</si>
  <si>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</si>
  <si>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</si>
  <si>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</si>
  <si>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</si>
  <si>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</si>
  <si>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</si>
  <si>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</si>
  <si>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</si>
  <si>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</si>
  <si>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</si>
  <si>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</si>
  <si>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</si>
  <si>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</si>
  <si>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</si>
  <si>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</si>
  <si>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</si>
  <si>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</si>
  <si>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</si>
  <si>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</si>
  <si>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</si>
  <si>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</si>
  <si>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</si>
  <si>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</si>
  <si>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</si>
  <si>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</si>
  <si>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</si>
  <si>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</si>
  <si>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</si>
  <si>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</si>
  <si>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</si>
  <si>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</si>
  <si>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</si>
  <si>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</si>
  <si>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</si>
  <si>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</si>
  <si>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</si>
  <si>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</si>
  <si>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</si>
  <si>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</si>
  <si>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</si>
  <si>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</si>
  <si>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</si>
  <si>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</si>
  <si>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</si>
  <si>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</si>
  <si>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</si>
  <si>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</si>
  <si>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</si>
  <si>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</si>
  <si>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</si>
  <si>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</si>
  <si>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</si>
  <si>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</si>
  <si>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</si>
  <si>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</si>
  <si>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</si>
  <si>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</si>
  <si>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</si>
  <si>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</si>
  <si>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</si>
  <si>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</si>
  <si>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</si>
  <si>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</si>
  <si>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</si>
  <si>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</si>
  <si>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</si>
  <si>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</si>
  <si>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</si>
  <si>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</si>
  <si>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</si>
  <si>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</si>
  <si>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</si>
  <si>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</si>
  <si>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</si>
  <si>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</si>
  <si>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</si>
  <si>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</si>
  <si>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</si>
  <si>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</si>
  <si>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</si>
  <si>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</si>
  <si>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</si>
  <si>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</si>
  <si>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</si>
  <si>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</si>
  <si>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</si>
  <si>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</si>
  <si>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</si>
  <si>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</si>
  <si>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</si>
  <si>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</si>
  <si>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</si>
  <si>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</si>
  <si>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</si>
  <si>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</si>
  <si>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</si>
  <si>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</si>
  <si>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</si>
  <si>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</si>
  <si>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</si>
  <si>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</si>
  <si>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</si>
  <si>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</si>
  <si>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</si>
  <si>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</si>
  <si>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</si>
  <si>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</si>
  <si>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</si>
  <si>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</si>
  <si>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</si>
  <si>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</si>
  <si>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</si>
  <si>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</si>
  <si>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</si>
  <si>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</si>
  <si>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</si>
  <si>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</si>
  <si>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</si>
  <si>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</si>
  <si>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</si>
  <si>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</si>
  <si>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</si>
  <si>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</si>
  <si>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</si>
  <si>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</si>
  <si>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</si>
  <si>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</si>
  <si>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</si>
  <si>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</si>
  <si>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</si>
  <si>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</si>
  <si>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</si>
  <si>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茨城県牛久市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</si>
  <si>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</si>
  <si>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</si>
  <si>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</si>
  <si>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</si>
  <si>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</si>
  <si>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</si>
  <si>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</si>
  <si>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</si>
  <si>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</si>
  <si>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</si>
  <si>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</si>
  <si>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</si>
  <si>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</si>
  <si>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</si>
  <si>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</si>
  <si>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</si>
  <si>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</si>
  <si>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</si>
  <si>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</si>
  <si>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</si>
  <si>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</si>
  <si>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</si>
  <si>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</si>
  <si>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</si>
  <si>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</si>
  <si>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</si>
  <si>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</si>
  <si>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</si>
  <si>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</si>
  <si>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</si>
  <si>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</si>
  <si>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</si>
  <si>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</si>
  <si>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</si>
  <si>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</si>
  <si>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</si>
  <si>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</si>
  <si>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t>
    <phoneticPr fontId="5"/>
  </si>
  <si>
    <t>公共下水道事業特別会計</t>
    <phoneticPr fontId="5"/>
  </si>
  <si>
    <t>法非適用企業</t>
    <phoneticPr fontId="5"/>
  </si>
  <si>
    <t>青果市場事業特別会計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</si>
  <si>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</si>
  <si>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</si>
  <si>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</si>
  <si>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</si>
  <si>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</si>
  <si>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</si>
  <si>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</si>
  <si>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</si>
  <si>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</si>
  <si>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</si>
  <si>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</si>
  <si>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</si>
  <si>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</si>
  <si>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</si>
  <si>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</si>
  <si>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</si>
  <si>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</si>
  <si>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</si>
  <si>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</si>
  <si>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</si>
  <si>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</si>
  <si>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</si>
  <si>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</si>
  <si>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</si>
  <si>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</si>
  <si>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</si>
  <si>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</si>
  <si>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</si>
  <si>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</si>
  <si>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</si>
  <si>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</si>
  <si>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</si>
  <si>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</si>
  <si>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</si>
  <si>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</si>
  <si>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</si>
  <si>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</si>
  <si>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</si>
  <si>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</si>
  <si>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</si>
  <si>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</si>
  <si>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</si>
  <si>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</si>
  <si>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</si>
  <si>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</si>
  <si>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</si>
  <si>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</si>
  <si>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</si>
  <si>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</si>
  <si>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</si>
  <si>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</si>
  <si>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</si>
  <si>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</si>
  <si>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</si>
  <si>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</si>
  <si>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</si>
  <si>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</si>
  <si>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</si>
  <si>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</si>
  <si>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</si>
  <si>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</si>
  <si>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</si>
  <si>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</si>
  <si>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工業用地造成事業特別会計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</si>
  <si>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</si>
  <si>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</si>
  <si>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</si>
  <si>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</si>
  <si>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</si>
  <si>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</si>
  <si>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</si>
  <si>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</si>
  <si>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</si>
  <si>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</si>
  <si>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</si>
  <si>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</si>
  <si>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</si>
  <si>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</si>
  <si>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</si>
  <si>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</si>
  <si>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</si>
  <si>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</si>
  <si>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</si>
  <si>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</si>
  <si>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</si>
  <si>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</si>
  <si>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</si>
  <si>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</si>
  <si>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</si>
  <si>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</si>
  <si>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</si>
  <si>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</si>
  <si>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</si>
  <si>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</si>
  <si>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</si>
  <si>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</si>
  <si>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</si>
  <si>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</si>
  <si>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</si>
  <si>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</si>
  <si>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</si>
  <si>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</si>
  <si>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</si>
  <si>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</si>
  <si>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</si>
  <si>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</si>
  <si>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</si>
  <si>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</si>
  <si>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</si>
  <si>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</si>
  <si>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</si>
  <si>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</si>
  <si>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</si>
  <si>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</si>
  <si>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</si>
  <si>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</si>
  <si>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</si>
  <si>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</si>
  <si>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</si>
  <si>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</si>
  <si>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</si>
  <si>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</si>
  <si>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</si>
  <si>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</si>
  <si>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</si>
  <si>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</si>
  <si>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</si>
  <si>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</si>
  <si>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</si>
  <si>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</si>
  <si>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</si>
  <si>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</si>
  <si>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</si>
  <si>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</si>
  <si>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</si>
  <si>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</si>
  <si>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</si>
  <si>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</si>
  <si>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</si>
  <si>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</si>
  <si>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</si>
  <si>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</si>
  <si>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</si>
  <si>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</si>
  <si>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</si>
  <si>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</si>
  <si>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</si>
  <si>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</si>
  <si>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</si>
  <si>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0.01</t>
  </si>
  <si>
    <t>▲ 1.79</t>
  </si>
  <si>
    <t>一般会計</t>
  </si>
  <si>
    <t>介護保険事業特別会計</t>
  </si>
  <si>
    <t>公共下水道事業特別会計</t>
  </si>
  <si>
    <t>青果市場事業特別会計</t>
  </si>
  <si>
    <t>小規模水道事業特別会計</t>
  </si>
  <si>
    <t>国民健康保険事業特別会計</t>
  </si>
  <si>
    <t>後期高齢者医療事業特別会計</t>
  </si>
  <si>
    <t>工業用地造成事業特別会計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</si>
  <si>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</si>
  <si>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</si>
  <si>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</si>
  <si>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</si>
  <si>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</si>
  <si>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</si>
  <si>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</si>
  <si>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</si>
  <si>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</si>
  <si>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</si>
  <si>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</si>
  <si>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</si>
  <si>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借地取得基金</t>
  </si>
  <si>
    <t>企業誘致事業等推進基金</t>
    <rPh sb="0" eb="2">
      <t>キギョウ</t>
    </rPh>
    <rPh sb="2" eb="4">
      <t>ユウチ</t>
    </rPh>
    <rPh sb="4" eb="6">
      <t>ジギョウ</t>
    </rPh>
    <rPh sb="6" eb="7">
      <t>トウ</t>
    </rPh>
    <rPh sb="7" eb="9">
      <t>スイシン</t>
    </rPh>
    <rPh sb="9" eb="11">
      <t>キキン</t>
    </rPh>
    <phoneticPr fontId="2"/>
  </si>
  <si>
    <t>地域福祉基金</t>
  </si>
  <si>
    <t>生活環境施設整備基金</t>
  </si>
  <si>
    <t>国民体育大会運営基金</t>
    <rPh sb="0" eb="2">
      <t>コクミン</t>
    </rPh>
    <rPh sb="2" eb="4">
      <t>タイイク</t>
    </rPh>
    <rPh sb="4" eb="6">
      <t>タイカイ</t>
    </rPh>
    <rPh sb="6" eb="8">
      <t>ウンエイ</t>
    </rPh>
    <rPh sb="8" eb="10">
      <t>キキン</t>
    </rPh>
    <phoneticPr fontId="2"/>
  </si>
  <si>
    <t>茨城租税債権管理機構</t>
    <rPh sb="0" eb="2">
      <t>イバラキ</t>
    </rPh>
    <rPh sb="2" eb="4">
      <t>ソゼイ</t>
    </rPh>
    <rPh sb="4" eb="6">
      <t>サイケン</t>
    </rPh>
    <rPh sb="6" eb="8">
      <t>カンリ</t>
    </rPh>
    <rPh sb="8" eb="10">
      <t>キコウ</t>
    </rPh>
    <phoneticPr fontId="2"/>
  </si>
  <si>
    <t>茨城県南水道企業団</t>
    <rPh sb="0" eb="2">
      <t>イバラキ</t>
    </rPh>
    <rPh sb="2" eb="4">
      <t>ケンナン</t>
    </rPh>
    <rPh sb="4" eb="6">
      <t>スイドウ</t>
    </rPh>
    <rPh sb="6" eb="8">
      <t>キギョウ</t>
    </rPh>
    <rPh sb="8" eb="9">
      <t>ダン</t>
    </rPh>
    <phoneticPr fontId="2"/>
  </si>
  <si>
    <t>龍ケ崎地方塵芥処理組合</t>
    <rPh sb="0" eb="3">
      <t>リュウガサキ</t>
    </rPh>
    <rPh sb="3" eb="5">
      <t>チホウ</t>
    </rPh>
    <rPh sb="5" eb="7">
      <t>ジンカイ</t>
    </rPh>
    <rPh sb="7" eb="9">
      <t>ショリ</t>
    </rPh>
    <rPh sb="9" eb="11">
      <t>クミアイ</t>
    </rPh>
    <phoneticPr fontId="2"/>
  </si>
  <si>
    <t>龍ケ崎地方衛生組合</t>
    <rPh sb="0" eb="3">
      <t>リュウガサキ</t>
    </rPh>
    <rPh sb="3" eb="5">
      <t>チホウ</t>
    </rPh>
    <rPh sb="5" eb="7">
      <t>エイセイ</t>
    </rPh>
    <rPh sb="7" eb="9">
      <t>クミアイ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</si>
  <si>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</si>
  <si>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</si>
  <si>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</si>
  <si>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</si>
  <si>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</si>
  <si>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</si>
  <si>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</si>
  <si>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</si>
  <si>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</si>
  <si>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</si>
  <si>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牛久都市開発</t>
    <rPh sb="0" eb="2">
      <t>ウシク</t>
    </rPh>
    <rPh sb="2" eb="4">
      <t>トシ</t>
    </rPh>
    <rPh sb="4" eb="6">
      <t>カイハツ</t>
    </rPh>
    <phoneticPr fontId="2"/>
  </si>
  <si>
    <t>うしくグリーンファーム</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</si>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</sst>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D212-480B-A4D3-594100C19A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37705</c:v>
                </c:pt>
                <c:pt idx="1">
                  <c:v>36519</c:v>
                </c:pt>
                <c:pt idx="2">
                  <c:v>31299</c:v>
                </c:pt>
                <c:pt idx="3">
                  <c:v>41729</c:v>
                </c:pt>
                <c:pt idx="4">
                  <c:v>36493</c:v>
                </c:pt>
              </c:numCache>
            </c:numRef>
          </c:val>
          <c:smooth val="0"/>
          <c:extLst xmlns:c16r2="http://schemas.microsoft.com/office/drawing/2015/06/chart">
            <c:ext xmlns:c16="http://schemas.microsoft.com/office/drawing/2014/chart" uri="{C3380CC4-5D6E-409C-BE32-E72D297353CC}">
              <c16:uniqueId val="{00000001-D212-480B-A4D3-594100C19AFA}"/>
            </c:ext>
          </c:extLst>
        </c:ser>
        <c:dLbls>
          <c:showLegendKey val="0"/>
          <c:showVal val="0"/>
          <c:showCatName val="0"/>
          <c:showSerName val="0"/>
          <c:showPercent val="0"/>
          <c:showBubbleSize val="0"/>
        </c:dLbls>
        <c:marker val="1"/>
        <c:smooth val="0"/>
        <c:axId val="211511936"/>
        <c:axId val="211518208"/>
      </c:lineChart>
      <c:catAx>
        <c:axId val="211511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518208"/>
        <c:crosses val="autoZero"/>
        <c:auto val="1"/>
        <c:lblAlgn val="ctr"/>
        <c:lblOffset val="100"/>
        <c:tickLblSkip val="1"/>
        <c:tickMarkSkip val="1"/>
        <c:noMultiLvlLbl val="0"/>
      </c:catAx>
      <c:valAx>
        <c:axId val="211518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51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6.23</c:v>
                </c:pt>
                <c:pt idx="1">
                  <c:v>7.53</c:v>
                </c:pt>
                <c:pt idx="2">
                  <c:v>5.71</c:v>
                </c:pt>
                <c:pt idx="3">
                  <c:v>6.98</c:v>
                </c:pt>
                <c:pt idx="4">
                  <c:v>5.19</c:v>
                </c:pt>
              </c:numCache>
            </c:numRef>
          </c:val>
          <c:extLst xmlns:c16r2="http://schemas.microsoft.com/office/drawing/2015/06/chart">
            <c:ext xmlns:c16="http://schemas.microsoft.com/office/drawing/2014/chart" uri="{C3380CC4-5D6E-409C-BE32-E72D297353CC}">
              <c16:uniqueId val="{00000000-3F82-4367-87AB-8456D45A6A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c:v>
                </c:pt>
                <c:pt idx="1">
                  <c:v>10.37</c:v>
                </c:pt>
                <c:pt idx="2">
                  <c:v>11.9</c:v>
                </c:pt>
                <c:pt idx="3">
                  <c:v>16.510000000000002</c:v>
                </c:pt>
                <c:pt idx="4">
                  <c:v>16.170000000000002</c:v>
                </c:pt>
              </c:numCache>
            </c:numRef>
          </c:val>
          <c:extLst xmlns:c16r2="http://schemas.microsoft.com/office/drawing/2015/06/chart">
            <c:ext xmlns:c16="http://schemas.microsoft.com/office/drawing/2014/chart" uri="{C3380CC4-5D6E-409C-BE32-E72D297353CC}">
              <c16:uniqueId val="{00000001-3F82-4367-87AB-8456D45A6AF6}"/>
            </c:ext>
          </c:extLst>
        </c:ser>
        <c:dLbls>
          <c:showLegendKey val="0"/>
          <c:showVal val="0"/>
          <c:showCatName val="0"/>
          <c:showSerName val="0"/>
          <c:showPercent val="0"/>
          <c:showBubbleSize val="0"/>
        </c:dLbls>
        <c:gapWidth val="250"/>
        <c:overlap val="100"/>
        <c:axId val="218661248"/>
        <c:axId val="21866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1.97</c:v>
                </c:pt>
                <c:pt idx="1">
                  <c:v>-0.01</c:v>
                </c:pt>
                <c:pt idx="2">
                  <c:v>0.17</c:v>
                </c:pt>
                <c:pt idx="3">
                  <c:v>6.11</c:v>
                </c:pt>
                <c:pt idx="4">
                  <c:v>-1.79</c:v>
                </c:pt>
              </c:numCache>
            </c:numRef>
          </c:val>
          <c:smooth val="0"/>
          <c:extLst xmlns:c16r2="http://schemas.microsoft.com/office/drawing/2015/06/chart">
            <c:ext xmlns:c16="http://schemas.microsoft.com/office/drawing/2014/chart" uri="{C3380CC4-5D6E-409C-BE32-E72D297353CC}">
              <c16:uniqueId val="{00000002-3F82-4367-87AB-8456D45A6AF6}"/>
            </c:ext>
          </c:extLst>
        </c:ser>
        <c:dLbls>
          <c:showLegendKey val="0"/>
          <c:showVal val="0"/>
          <c:showCatName val="0"/>
          <c:showSerName val="0"/>
          <c:showPercent val="0"/>
          <c:showBubbleSize val="0"/>
        </c:dLbls>
        <c:marker val="1"/>
        <c:smooth val="0"/>
        <c:axId val="218661248"/>
        <c:axId val="218663168"/>
      </c:lineChart>
      <c:catAx>
        <c:axId val="2186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663168"/>
        <c:crosses val="autoZero"/>
        <c:auto val="1"/>
        <c:lblAlgn val="ctr"/>
        <c:lblOffset val="100"/>
        <c:tickLblSkip val="1"/>
        <c:tickMarkSkip val="1"/>
        <c:noMultiLvlLbl val="0"/>
      </c:catAx>
      <c:valAx>
        <c:axId val="21866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6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660-4A0F-87FE-B69E24F60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660-4A0F-87FE-B69E24F60A57}"/>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2-0660-4A0F-87FE-B69E24F60A57}"/>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660-4A0F-87FE-B69E24F60A57}"/>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0.28000000000000003</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4-0660-4A0F-87FE-B69E24F60A57}"/>
            </c:ext>
          </c:extLst>
        </c:ser>
        <c:ser>
          <c:idx val="5"/>
          <c:order val="5"/>
          <c:tx>
            <c:strRef>
              <c:f>データシート!$A$32</c:f>
              <c:strCache>
                <c:ptCount val="1"/>
                <c:pt idx="0">
                  <c:v>小規模水道事業特別会計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660-4A0F-87FE-B69E24F60A57}"/>
            </c:ext>
          </c:extLst>
        </c:ser>
        <c:ser>
          <c:idx val="6"/>
          <c:order val="6"/>
          <c:tx>
            <c:strRef>
              <c:f>データシート!$A$33</c:f>
              <c:strCache>
                <c:ptCount val="1"/>
                <c:pt idx="0">
                  <c:v>青果市場事業特別会計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0660-4A0F-87FE-B69E24F60A57}"/>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0.06</c:v>
                </c:pt>
                <c:pt idx="4">
                  <c:v>#N/A</c:v>
                </c:pt>
                <c:pt idx="5">
                  <c:v>0.55000000000000004</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7-0660-4A0F-87FE-B69E24F60A5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3.15</c:v>
                </c:pt>
                <c:pt idx="2">
                  <c:v>#N/A</c:v>
                </c:pt>
                <c:pt idx="3">
                  <c:v>1.92</c:v>
                </c:pt>
                <c:pt idx="4">
                  <c:v>#N/A</c:v>
                </c:pt>
                <c:pt idx="5">
                  <c:v>1.82</c:v>
                </c:pt>
                <c:pt idx="6">
                  <c:v>#N/A</c:v>
                </c:pt>
                <c:pt idx="7">
                  <c:v>2.9</c:v>
                </c:pt>
                <c:pt idx="8">
                  <c:v>#N/A</c:v>
                </c:pt>
                <c:pt idx="9">
                  <c:v>1.32</c:v>
                </c:pt>
              </c:numCache>
            </c:numRef>
          </c:val>
          <c:extLst xmlns:c16r2="http://schemas.microsoft.com/office/drawing/2015/06/chart">
            <c:ext xmlns:c16="http://schemas.microsoft.com/office/drawing/2014/chart" uri="{C3380CC4-5D6E-409C-BE32-E72D297353CC}">
              <c16:uniqueId val="{00000008-0660-4A0F-87FE-B69E24F60A5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6.23</c:v>
                </c:pt>
                <c:pt idx="2">
                  <c:v>#N/A</c:v>
                </c:pt>
                <c:pt idx="3">
                  <c:v>7.52</c:v>
                </c:pt>
                <c:pt idx="4">
                  <c:v>#N/A</c:v>
                </c:pt>
                <c:pt idx="5">
                  <c:v>5.7</c:v>
                </c:pt>
                <c:pt idx="6">
                  <c:v>#N/A</c:v>
                </c:pt>
                <c:pt idx="7">
                  <c:v>6.98</c:v>
                </c:pt>
                <c:pt idx="8">
                  <c:v>#N/A</c:v>
                </c:pt>
                <c:pt idx="9">
                  <c:v>5.19</c:v>
                </c:pt>
              </c:numCache>
            </c:numRef>
          </c:val>
          <c:extLst xmlns:c16r2="http://schemas.microsoft.com/office/drawing/2015/06/chart">
            <c:ext xmlns:c16="http://schemas.microsoft.com/office/drawing/2014/chart" uri="{C3380CC4-5D6E-409C-BE32-E72D297353CC}">
              <c16:uniqueId val="{00000009-0660-4A0F-87FE-B69E24F60A57}"/>
            </c:ext>
          </c:extLst>
        </c:ser>
        <c:dLbls>
          <c:showLegendKey val="0"/>
          <c:showVal val="0"/>
          <c:showCatName val="0"/>
          <c:showSerName val="0"/>
          <c:showPercent val="0"/>
          <c:showBubbleSize val="0"/>
        </c:dLbls>
        <c:gapWidth val="150"/>
        <c:overlap val="100"/>
        <c:axId val="219027712"/>
        <c:axId val="219033600"/>
      </c:barChart>
      <c:catAx>
        <c:axId val="21902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033600"/>
        <c:crosses val="autoZero"/>
        <c:auto val="1"/>
        <c:lblAlgn val="ctr"/>
        <c:lblOffset val="100"/>
        <c:tickLblSkip val="1"/>
        <c:tickMarkSkip val="1"/>
        <c:noMultiLvlLbl val="0"/>
      </c:catAx>
      <c:valAx>
        <c:axId val="21903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2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2210</c:v>
                </c:pt>
                <c:pt idx="5">
                  <c:v>2162</c:v>
                </c:pt>
                <c:pt idx="8">
                  <c:v>2267</c:v>
                </c:pt>
                <c:pt idx="11">
                  <c:v>2206</c:v>
                </c:pt>
                <c:pt idx="14">
                  <c:v>2244</c:v>
                </c:pt>
              </c:numCache>
            </c:numRef>
          </c:val>
          <c:extLst xmlns:c16r2="http://schemas.microsoft.com/office/drawing/2015/06/chart">
            <c:ext xmlns:c16="http://schemas.microsoft.com/office/drawing/2014/chart" uri="{C3380CC4-5D6E-409C-BE32-E72D297353CC}">
              <c16:uniqueId val="{00000000-F30B-43B5-8B56-689FA48510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30B-43B5-8B56-689FA48510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30B-43B5-8B56-689FA48510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86</c:v>
                </c:pt>
                <c:pt idx="3">
                  <c:v>95</c:v>
                </c:pt>
                <c:pt idx="6">
                  <c:v>103</c:v>
                </c:pt>
                <c:pt idx="9">
                  <c:v>102</c:v>
                </c:pt>
                <c:pt idx="12">
                  <c:v>117</c:v>
                </c:pt>
              </c:numCache>
            </c:numRef>
          </c:val>
          <c:extLst xmlns:c16r2="http://schemas.microsoft.com/office/drawing/2015/06/chart">
            <c:ext xmlns:c16="http://schemas.microsoft.com/office/drawing/2014/chart" uri="{C3380CC4-5D6E-409C-BE32-E72D297353CC}">
              <c16:uniqueId val="{00000003-F30B-43B5-8B56-689FA48510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347</c:v>
                </c:pt>
                <c:pt idx="3">
                  <c:v>489</c:v>
                </c:pt>
                <c:pt idx="6">
                  <c:v>481</c:v>
                </c:pt>
                <c:pt idx="9">
                  <c:v>402</c:v>
                </c:pt>
                <c:pt idx="12">
                  <c:v>444</c:v>
                </c:pt>
              </c:numCache>
            </c:numRef>
          </c:val>
          <c:extLst xmlns:c16r2="http://schemas.microsoft.com/office/drawing/2015/06/chart">
            <c:ext xmlns:c16="http://schemas.microsoft.com/office/drawing/2014/chart" uri="{C3380CC4-5D6E-409C-BE32-E72D297353CC}">
              <c16:uniqueId val="{00000004-F30B-43B5-8B56-689FA48510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30B-43B5-8B56-689FA48510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30B-43B5-8B56-689FA48510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1909</c:v>
                </c:pt>
                <c:pt idx="3">
                  <c:v>1906</c:v>
                </c:pt>
                <c:pt idx="6">
                  <c:v>1936</c:v>
                </c:pt>
                <c:pt idx="9">
                  <c:v>1985</c:v>
                </c:pt>
                <c:pt idx="12">
                  <c:v>2046</c:v>
                </c:pt>
              </c:numCache>
            </c:numRef>
          </c:val>
          <c:extLst xmlns:c16r2="http://schemas.microsoft.com/office/drawing/2015/06/chart">
            <c:ext xmlns:c16="http://schemas.microsoft.com/office/drawing/2014/chart" uri="{C3380CC4-5D6E-409C-BE32-E72D297353CC}">
              <c16:uniqueId val="{00000007-F30B-43B5-8B56-689FA48510EF}"/>
            </c:ext>
          </c:extLst>
        </c:ser>
        <c:dLbls>
          <c:showLegendKey val="0"/>
          <c:showVal val="0"/>
          <c:showCatName val="0"/>
          <c:showSerName val="0"/>
          <c:showPercent val="0"/>
          <c:showBubbleSize val="0"/>
        </c:dLbls>
        <c:gapWidth val="100"/>
        <c:overlap val="100"/>
        <c:axId val="219076096"/>
        <c:axId val="21907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c:v>
                </c:pt>
                <c:pt idx="2">
                  <c:v>#N/A</c:v>
                </c:pt>
                <c:pt idx="3">
                  <c:v>#N/A</c:v>
                </c:pt>
                <c:pt idx="4">
                  <c:v>328</c:v>
                </c:pt>
                <c:pt idx="5">
                  <c:v>#N/A</c:v>
                </c:pt>
                <c:pt idx="6">
                  <c:v>#N/A</c:v>
                </c:pt>
                <c:pt idx="7">
                  <c:v>253</c:v>
                </c:pt>
                <c:pt idx="8">
                  <c:v>#N/A</c:v>
                </c:pt>
                <c:pt idx="9">
                  <c:v>#N/A</c:v>
                </c:pt>
                <c:pt idx="10">
                  <c:v>283</c:v>
                </c:pt>
                <c:pt idx="11">
                  <c:v>#N/A</c:v>
                </c:pt>
                <c:pt idx="12">
                  <c:v>#N/A</c:v>
                </c:pt>
                <c:pt idx="13">
                  <c:v>363</c:v>
                </c:pt>
                <c:pt idx="14">
                  <c:v>#N/A</c:v>
                </c:pt>
              </c:numCache>
            </c:numRef>
          </c:val>
          <c:smooth val="0"/>
          <c:extLst xmlns:c16r2="http://schemas.microsoft.com/office/drawing/2015/06/chart">
            <c:ext xmlns:c16="http://schemas.microsoft.com/office/drawing/2014/chart" uri="{C3380CC4-5D6E-409C-BE32-E72D297353CC}">
              <c16:uniqueId val="{00000008-F30B-43B5-8B56-689FA48510EF}"/>
            </c:ext>
          </c:extLst>
        </c:ser>
        <c:dLbls>
          <c:showLegendKey val="0"/>
          <c:showVal val="0"/>
          <c:showCatName val="0"/>
          <c:showSerName val="0"/>
          <c:showPercent val="0"/>
          <c:showBubbleSize val="0"/>
        </c:dLbls>
        <c:marker val="1"/>
        <c:smooth val="0"/>
        <c:axId val="219076096"/>
        <c:axId val="219078016"/>
      </c:lineChart>
      <c:catAx>
        <c:axId val="2190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078016"/>
        <c:crosses val="autoZero"/>
        <c:auto val="1"/>
        <c:lblAlgn val="ctr"/>
        <c:lblOffset val="100"/>
        <c:tickLblSkip val="1"/>
        <c:tickMarkSkip val="1"/>
        <c:noMultiLvlLbl val="0"/>
      </c:catAx>
      <c:valAx>
        <c:axId val="21907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7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19705</c:v>
                </c:pt>
                <c:pt idx="5">
                  <c:v>20206</c:v>
                </c:pt>
                <c:pt idx="8">
                  <c:v>20474</c:v>
                </c:pt>
                <c:pt idx="11">
                  <c:v>20762</c:v>
                </c:pt>
                <c:pt idx="14">
                  <c:v>20802</c:v>
                </c:pt>
              </c:numCache>
            </c:numRef>
          </c:val>
          <c:extLst xmlns:c16r2="http://schemas.microsoft.com/office/drawing/2015/06/chart">
            <c:ext xmlns:c16="http://schemas.microsoft.com/office/drawing/2014/chart" uri="{C3380CC4-5D6E-409C-BE32-E72D297353CC}">
              <c16:uniqueId val="{00000000-0AF1-4AFA-9313-5E1616CE67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5038</c:v>
                </c:pt>
                <c:pt idx="5">
                  <c:v>5136</c:v>
                </c:pt>
                <c:pt idx="8">
                  <c:v>5029</c:v>
                </c:pt>
                <c:pt idx="11">
                  <c:v>5005</c:v>
                </c:pt>
                <c:pt idx="14">
                  <c:v>4770</c:v>
                </c:pt>
              </c:numCache>
            </c:numRef>
          </c:val>
          <c:extLst xmlns:c16r2="http://schemas.microsoft.com/office/drawing/2015/06/chart">
            <c:ext xmlns:c16="http://schemas.microsoft.com/office/drawing/2014/chart" uri="{C3380CC4-5D6E-409C-BE32-E72D297353CC}">
              <c16:uniqueId val="{00000001-0AF1-4AFA-9313-5E1616CE67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5613</c:v>
                </c:pt>
                <c:pt idx="5">
                  <c:v>5742</c:v>
                </c:pt>
                <c:pt idx="8">
                  <c:v>6404</c:v>
                </c:pt>
                <c:pt idx="11">
                  <c:v>7138</c:v>
                </c:pt>
                <c:pt idx="14">
                  <c:v>7556</c:v>
                </c:pt>
              </c:numCache>
            </c:numRef>
          </c:val>
          <c:extLst xmlns:c16r2="http://schemas.microsoft.com/office/drawing/2015/06/chart">
            <c:ext xmlns:c16="http://schemas.microsoft.com/office/drawing/2014/chart" uri="{C3380CC4-5D6E-409C-BE32-E72D297353CC}">
              <c16:uniqueId val="{00000002-0AF1-4AFA-9313-5E1616CE67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F1-4AFA-9313-5E1616CE67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F1-4AFA-9313-5E1616CE67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16</c:v>
                </c:pt>
                <c:pt idx="6">
                  <c:v>8</c:v>
                </c:pt>
                <c:pt idx="9">
                  <c:v>8</c:v>
                </c:pt>
                <c:pt idx="12">
                  <c:v>8</c:v>
                </c:pt>
              </c:numCache>
            </c:numRef>
          </c:val>
          <c:extLst xmlns:c16r2="http://schemas.microsoft.com/office/drawing/2015/06/chart">
            <c:ext xmlns:c16="http://schemas.microsoft.com/office/drawing/2014/chart" uri="{C3380CC4-5D6E-409C-BE32-E72D297353CC}">
              <c16:uniqueId val="{00000005-0AF1-4AFA-9313-5E1616CE67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1483</c:v>
                </c:pt>
                <c:pt idx="3">
                  <c:v>1363</c:v>
                </c:pt>
                <c:pt idx="6">
                  <c:v>1251</c:v>
                </c:pt>
                <c:pt idx="9">
                  <c:v>1187</c:v>
                </c:pt>
                <c:pt idx="12">
                  <c:v>1228</c:v>
                </c:pt>
              </c:numCache>
            </c:numRef>
          </c:val>
          <c:extLst xmlns:c16r2="http://schemas.microsoft.com/office/drawing/2015/06/chart">
            <c:ext xmlns:c16="http://schemas.microsoft.com/office/drawing/2014/chart" uri="{C3380CC4-5D6E-409C-BE32-E72D297353CC}">
              <c16:uniqueId val="{00000006-0AF1-4AFA-9313-5E1616CE67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603</c:v>
                </c:pt>
                <c:pt idx="3">
                  <c:v>630</c:v>
                </c:pt>
                <c:pt idx="6">
                  <c:v>496</c:v>
                </c:pt>
                <c:pt idx="9">
                  <c:v>423</c:v>
                </c:pt>
                <c:pt idx="12">
                  <c:v>349</c:v>
                </c:pt>
              </c:numCache>
            </c:numRef>
          </c:val>
          <c:extLst xmlns:c16r2="http://schemas.microsoft.com/office/drawing/2015/06/chart">
            <c:ext xmlns:c16="http://schemas.microsoft.com/office/drawing/2014/chart" uri="{C3380CC4-5D6E-409C-BE32-E72D297353CC}">
              <c16:uniqueId val="{00000007-0AF1-4AFA-9313-5E1616CE67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4752</c:v>
                </c:pt>
                <c:pt idx="3">
                  <c:v>4577</c:v>
                </c:pt>
                <c:pt idx="6">
                  <c:v>4103</c:v>
                </c:pt>
                <c:pt idx="9">
                  <c:v>4098</c:v>
                </c:pt>
                <c:pt idx="12">
                  <c:v>3775</c:v>
                </c:pt>
              </c:numCache>
            </c:numRef>
          </c:val>
          <c:extLst xmlns:c16r2="http://schemas.microsoft.com/office/drawing/2015/06/chart">
            <c:ext xmlns:c16="http://schemas.microsoft.com/office/drawing/2014/chart" uri="{C3380CC4-5D6E-409C-BE32-E72D297353CC}">
              <c16:uniqueId val="{00000008-0AF1-4AFA-9313-5E1616CE67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F1-4AFA-9313-5E1616CE67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22033</c:v>
                </c:pt>
                <c:pt idx="3">
                  <c:v>22107</c:v>
                </c:pt>
                <c:pt idx="6">
                  <c:v>22351</c:v>
                </c:pt>
                <c:pt idx="9">
                  <c:v>23565</c:v>
                </c:pt>
                <c:pt idx="12">
                  <c:v>24322</c:v>
                </c:pt>
              </c:numCache>
            </c:numRef>
          </c:val>
          <c:extLst xmlns:c16r2="http://schemas.microsoft.com/office/drawing/2015/06/chart">
            <c:ext xmlns:c16="http://schemas.microsoft.com/office/drawing/2014/chart" uri="{C3380CC4-5D6E-409C-BE32-E72D297353CC}">
              <c16:uniqueId val="{0000000A-0AF1-4AFA-9313-5E1616CE676C}"/>
            </c:ext>
          </c:extLst>
        </c:ser>
        <c:dLbls>
          <c:showLegendKey val="0"/>
          <c:showVal val="0"/>
          <c:showCatName val="0"/>
          <c:showSerName val="0"/>
          <c:showPercent val="0"/>
          <c:showBubbleSize val="0"/>
        </c:dLbls>
        <c:gapWidth val="100"/>
        <c:overlap val="100"/>
        <c:axId val="215874560"/>
        <c:axId val="215089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AF1-4AFA-9313-5E1616CE676C}"/>
            </c:ext>
          </c:extLst>
        </c:ser>
        <c:dLbls>
          <c:showLegendKey val="0"/>
          <c:showVal val="0"/>
          <c:showCatName val="0"/>
          <c:showSerName val="0"/>
          <c:showPercent val="0"/>
          <c:showBubbleSize val="0"/>
        </c:dLbls>
        <c:marker val="1"/>
        <c:smooth val="0"/>
        <c:axId val="215874560"/>
        <c:axId val="215089920"/>
      </c:lineChart>
      <c:catAx>
        <c:axId val="21587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5089920"/>
        <c:crosses val="autoZero"/>
        <c:auto val="1"/>
        <c:lblAlgn val="ctr"/>
        <c:lblOffset val="100"/>
        <c:tickLblSkip val="1"/>
        <c:tickMarkSkip val="1"/>
        <c:noMultiLvlLbl val="0"/>
      </c:catAx>
      <c:valAx>
        <c:axId val="21508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7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1822</c:v>
                </c:pt>
                <c:pt idx="1">
                  <c:v>2562</c:v>
                </c:pt>
                <c:pt idx="2">
                  <c:v>2542</c:v>
                </c:pt>
              </c:numCache>
            </c:numRef>
          </c:val>
          <c:extLst xmlns:c16r2="http://schemas.microsoft.com/office/drawing/2015/06/chart">
            <c:ext xmlns:c16="http://schemas.microsoft.com/office/drawing/2014/chart" uri="{C3380CC4-5D6E-409C-BE32-E72D297353CC}">
              <c16:uniqueId val="{00000000-B930-4DE0-A881-BCDC80D013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1077</c:v>
                </c:pt>
                <c:pt idx="1">
                  <c:v>1077</c:v>
                </c:pt>
                <c:pt idx="2">
                  <c:v>1078</c:v>
                </c:pt>
              </c:numCache>
            </c:numRef>
          </c:val>
          <c:extLst xmlns:c16r2="http://schemas.microsoft.com/office/drawing/2015/06/chart">
            <c:ext xmlns:c16="http://schemas.microsoft.com/office/drawing/2014/chart" uri="{C3380CC4-5D6E-409C-BE32-E72D297353CC}">
              <c16:uniqueId val="{00000001-B930-4DE0-A881-BCDC80D013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1728</c:v>
                </c:pt>
                <c:pt idx="1">
                  <c:v>1757</c:v>
                </c:pt>
                <c:pt idx="2">
                  <c:v>2065</c:v>
                </c:pt>
              </c:numCache>
            </c:numRef>
          </c:val>
          <c:extLst xmlns:c16r2="http://schemas.microsoft.com/office/drawing/2015/06/chart">
            <c:ext xmlns:c16="http://schemas.microsoft.com/office/drawing/2014/chart" uri="{C3380CC4-5D6E-409C-BE32-E72D297353CC}">
              <c16:uniqueId val="{00000002-B930-4DE0-A881-BCDC80D01330}"/>
            </c:ext>
          </c:extLst>
        </c:ser>
        <c:dLbls>
          <c:showLegendKey val="0"/>
          <c:showVal val="0"/>
          <c:showCatName val="0"/>
          <c:showSerName val="0"/>
          <c:showPercent val="0"/>
          <c:showBubbleSize val="0"/>
        </c:dLbls>
        <c:gapWidth val="120"/>
        <c:overlap val="100"/>
        <c:axId val="218955136"/>
        <c:axId val="218965120"/>
      </c:barChart>
      <c:catAx>
        <c:axId val="21895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8965120"/>
        <c:crosses val="autoZero"/>
        <c:auto val="1"/>
        <c:lblAlgn val="ctr"/>
        <c:lblOffset val="100"/>
        <c:tickLblSkip val="1"/>
        <c:tickMarkSkip val="1"/>
        <c:noMultiLvlLbl val="0"/>
      </c:catAx>
      <c:valAx>
        <c:axId val="218965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895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年度にごみ処理施設整備事業債償還完了等により償還額が減少したものの、平成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以降分臨時財政対策債の償還開始等により増加傾向にある。</a:t>
          </a:r>
        </a:p>
        <a:p>
          <a:r>
            <a:rPr kumimoji="1" lang="ja-JP" altLang="en-US" sz="1400">
              <a:latin typeface="ＭＳ ゴシック" pitchFamily="49" charset="-128"/>
              <a:ea typeface="ＭＳ ゴシック" pitchFamily="49" charset="-128"/>
            </a:rPr>
            <a:t>　今後は、中学校建設など、大規模な施設整備に充てた地方債により、公債費残高の増加及び償還額の増が見込まれる。今後も残高と各年度の償還額の両面から考えた市債管理を行っていく。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満期一括償還地方債の利用がない</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将来負担額については、正職員数削減の取組による退職手当負担見込み額の減や公営企業債等見込み額の減により年々減少していたが、平成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年度以降は中学校建設による地方債残高増により増加した。引き続き中学校建設など大型事業により、さらに増加することが予想される。</a:t>
          </a: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企業誘致事業等推進基金の増により増加となってはいるものの、一方で、公共施設総合管理計画に基づく公共施設等の長寿命化等に要する費用の財源確保が課題となっており、基金全体の考え方を整理再編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年度開校予定の中学校建設に備えるため、財政調整基金が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百万円に増加していることにより、基金全体で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年度は、企業誘致奨励補助に備えるため、企業誘致事業等推進基金に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百万円を積み立てたことにより、その他特目基金が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計画に基づく公共施設等の長寿命化等に要する費用の財源確保が課題となっており、基金全体の考え方を整理する必要がある。財政調整基金については、令和元年度以降多額の支出があることに備え、一時的に残高が増加しているものではあるが、災害対応をはじめ、財源調整に必要な金額を算出し、管理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・企業誘致事業等推進基金：企業誘致事業等の資金供給と資金調整。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・生活環境施設整備基金：生活環境施設及び生活環境施設に関連する施設の建設並びにそれらの施設の運営。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回国民体育大会リハーサル大会の運営並びにそれらの運営の準備。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・借地取得基金：市営住宅駐車場及び根古屋川緑地等に係る借地取得により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・企業誘致事業等推進基金：後年度支出予定の企業誘致奨励補助に対応するため、平成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・生活環境施設整備基金：老朽化したクリーンセンターの改修に対応するため、平成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・国民体育大会運営基金：令和元年度の国民体育大会に向けて、毎年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・借地取得基金：公の施設等の存する借地を把握し買取要望に対応できるよう、同程度の残高を確保していきたい。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・企業誘致事業等推進金：次年度支払予定の企業誘致奨励補助金分を毎年積み立てる。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・生活環境施設整備基金：公共施設総合管理計画に基づく公共施設等の長寿命化等に要する費用の財源確保が課題となっており、当基金以外も含め基金の考え方を整理していく。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・国民体育大会運営基金：平成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年度までに国民体育大会の運営に係る市負担見込である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百万円を積立て、令和元年度に全額取崩す予定である。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現在中学校建設を進めており、特に令和元年度事業費は約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億円を想定している。財政調整基金は年度間の財政調整も目的の一つにあると考えているため、一時的に基金残高が増加している。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中学校が開校する予定であり、基金残高は減となる見込みである。今後は、公共施設総合管理計画に基づく公共施設等の長寿命化等に要する費用の財源確保が課題となっており、また国の動向を踏まえ、基金全体の考え方を整理する必要がある。それに伴い財政調整基金についても、災害対応をはじめ、財源調整に必要な金額を算出し、管理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積立て及び取崩しを行っておらず、利息積立の増のみとなっている。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今後市債の残高や利率の状況に応じて、適切に繰上償還等の財源として活用できるよう、適切な残高を確保していく。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高齢者人口の増により基準財政需要額が増加したが、固定資産税（償却資産）の増より基準財政収入額も増加したため、財政力指数は前年度同値の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増加したため、差はわずかだが縮まっている。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安定した財政運営を行うためには、税収等の自主財源確保は必要不可欠であり、引き続き現役世代の転入促進や徴収率の向上など図っていきたい。</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xdr:cNvCxnSpPr/>
      </xdr:nvCxnSpPr>
      <xdr:spPr>
        <a:xfrm>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xdr:cNvCxnSpPr/>
      </xdr:nvCxnSpPr>
      <xdr:spPr>
        <a:xfrm>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これまで経常収支比率は比較的高水準で推移しており、平成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介護保険事業及び後期高齢者医療事業特別会計繰出金の増により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ポイント低値で留まったが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、財政は硬直化している状況となっている。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保育園運営費負担金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により扶助費は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傾向にあり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大型投資事業に伴う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公債費の増加も見込まれることから、今後も厳しい財政運営を強いられる見込みである。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引き続き経常的経費の抑制と自主財源の確保に努める。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73406</xdr:rowOff>
    </xdr:to>
    <xdr:cxnSp macro="">
      <xdr:nvCxnSpPr>
        <xdr:cNvPr id="130" name="直線コネクタ 129"/>
        <xdr:cNvCxnSpPr/>
      </xdr:nvCxnSpPr>
      <xdr:spPr>
        <a:xfrm>
          <a:off x="4114800" y="1064056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107188</xdr:rowOff>
    </xdr:to>
    <xdr:cxnSp macro="">
      <xdr:nvCxnSpPr>
        <xdr:cNvPr id="133" name="直線コネクタ 132"/>
        <xdr:cNvCxnSpPr/>
      </xdr:nvCxnSpPr>
      <xdr:spPr>
        <a:xfrm flipV="1">
          <a:off x="3225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107188</xdr:rowOff>
    </xdr:to>
    <xdr:cxnSp macro="">
      <xdr:nvCxnSpPr>
        <xdr:cNvPr id="136" name="直線コネクタ 135"/>
        <xdr:cNvCxnSpPr/>
      </xdr:nvCxnSpPr>
      <xdr:spPr>
        <a:xfrm>
          <a:off x="2336800" y="106019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39624</xdr:rowOff>
    </xdr:to>
    <xdr:cxnSp macro="">
      <xdr:nvCxnSpPr>
        <xdr:cNvPr id="139" name="直線コネクタ 138"/>
        <xdr:cNvCxnSpPr/>
      </xdr:nvCxnSpPr>
      <xdr:spPr>
        <a:xfrm flipV="1">
          <a:off x="1447800" y="106019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macro="" textlink="">
      <xdr:nvSpPr>
        <xdr:cNvPr id="156" name="テキスト ボックス 155"/>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人件費は一般職給の減等により減少したが、一方で物件費は電算システム改修や橋梁点検等の増により大きく増加した。人口も微減となっており、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人口一人当たりの人件費・物件費決算額も増額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今後も公共施設の老朽化による維持管理経費の増加が見込まれ、公共施設総合管理計画に基づく更新を進めていく必要がある一方で、管理経費の抑制も必要である。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137922</xdr:rowOff>
    </xdr:from>
    <xdr:to>
      <xdr:col>23</xdr:col>
      <xdr:colOff>133350</xdr:colOff>
      <xdr:row>84</xdr:row>
      <xdr:rowOff>28901</xdr:rowOff>
    </xdr:to>
    <xdr:cxnSp macro="">
      <xdr:nvCxnSpPr>
        <xdr:cNvPr id="193" name="直線コネクタ 192"/>
        <xdr:cNvCxnSpPr/>
      </xdr:nvCxnSpPr>
      <xdr:spPr>
        <a:xfrm>
          <a:off x="4114800" y="14368272"/>
          <a:ext cx="838200" cy="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137694</xdr:rowOff>
    </xdr:from>
    <xdr:to>
      <xdr:col>19</xdr:col>
      <xdr:colOff>133350</xdr:colOff>
      <xdr:row>83</xdr:row>
      <xdr:rowOff>137922</xdr:rowOff>
    </xdr:to>
    <xdr:cxnSp macro="">
      <xdr:nvCxnSpPr>
        <xdr:cNvPr id="196" name="直線コネクタ 195"/>
        <xdr:cNvCxnSpPr/>
      </xdr:nvCxnSpPr>
      <xdr:spPr>
        <a:xfrm>
          <a:off x="3225800" y="1436804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126326</xdr:rowOff>
    </xdr:from>
    <xdr:to>
      <xdr:col>15</xdr:col>
      <xdr:colOff>82550</xdr:colOff>
      <xdr:row>83</xdr:row>
      <xdr:rowOff>137694</xdr:rowOff>
    </xdr:to>
    <xdr:cxnSp macro="">
      <xdr:nvCxnSpPr>
        <xdr:cNvPr id="199" name="直線コネクタ 198"/>
        <xdr:cNvCxnSpPr/>
      </xdr:nvCxnSpPr>
      <xdr:spPr>
        <a:xfrm>
          <a:off x="2336800" y="14356676"/>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108911</xdr:rowOff>
    </xdr:from>
    <xdr:to>
      <xdr:col>11</xdr:col>
      <xdr:colOff>31750</xdr:colOff>
      <xdr:row>83</xdr:row>
      <xdr:rowOff>126326</xdr:rowOff>
    </xdr:to>
    <xdr:cxnSp macro="">
      <xdr:nvCxnSpPr>
        <xdr:cNvPr id="202" name="直線コネクタ 201"/>
        <xdr:cNvCxnSpPr/>
      </xdr:nvCxnSpPr>
      <xdr:spPr>
        <a:xfrm>
          <a:off x="1447800" y="14339261"/>
          <a:ext cx="889000" cy="1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149551</xdr:rowOff>
    </xdr:from>
    <xdr:to>
      <xdr:col>23</xdr:col>
      <xdr:colOff>184150</xdr:colOff>
      <xdr:row>84</xdr:row>
      <xdr:rowOff>79701</xdr:rowOff>
    </xdr:to>
    <xdr:sp macro="" textlink="">
      <xdr:nvSpPr>
        <xdr:cNvPr id="212" name="楕円 211"/>
        <xdr:cNvSpPr/>
      </xdr:nvSpPr>
      <xdr:spPr>
        <a:xfrm>
          <a:off x="4902200" y="143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166078</xdr:rowOff>
    </xdr:from>
    <xdr:ext cx="762000" cy="259045"/>
    <xdr:sp macro="" textlink="">
      <xdr:nvSpPr>
        <xdr:cNvPr id="213" name="人件費・物件費等の状況該当値テキスト"/>
        <xdr:cNvSpPr txBox="1"/>
      </xdr:nvSpPr>
      <xdr:spPr>
        <a:xfrm>
          <a:off x="5041900" y="1422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87122</xdr:rowOff>
    </xdr:from>
    <xdr:to>
      <xdr:col>19</xdr:col>
      <xdr:colOff>184150</xdr:colOff>
      <xdr:row>84</xdr:row>
      <xdr:rowOff>17272</xdr:rowOff>
    </xdr:to>
    <xdr:sp macro="" textlink="">
      <xdr:nvSpPr>
        <xdr:cNvPr id="214" name="楕円 213"/>
        <xdr:cNvSpPr/>
      </xdr:nvSpPr>
      <xdr:spPr>
        <a:xfrm>
          <a:off x="4064000" y="143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27449</xdr:rowOff>
    </xdr:from>
    <xdr:ext cx="736600" cy="259045"/>
    <xdr:sp macro="" textlink="">
      <xdr:nvSpPr>
        <xdr:cNvPr id="215" name="テキスト ボックス 214"/>
        <xdr:cNvSpPr txBox="1"/>
      </xdr:nvSpPr>
      <xdr:spPr>
        <a:xfrm>
          <a:off x="3733800" y="1408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86894</xdr:rowOff>
    </xdr:from>
    <xdr:to>
      <xdr:col>15</xdr:col>
      <xdr:colOff>133350</xdr:colOff>
      <xdr:row>84</xdr:row>
      <xdr:rowOff>17044</xdr:rowOff>
    </xdr:to>
    <xdr:sp macro="" textlink="">
      <xdr:nvSpPr>
        <xdr:cNvPr id="216" name="楕円 215"/>
        <xdr:cNvSpPr/>
      </xdr:nvSpPr>
      <xdr:spPr>
        <a:xfrm>
          <a:off x="3175000" y="143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27221</xdr:rowOff>
    </xdr:from>
    <xdr:ext cx="762000" cy="259045"/>
    <xdr:sp macro="" textlink="">
      <xdr:nvSpPr>
        <xdr:cNvPr id="217" name="テキスト ボックス 216"/>
        <xdr:cNvSpPr txBox="1"/>
      </xdr:nvSpPr>
      <xdr:spPr>
        <a:xfrm>
          <a:off x="2844800" y="1408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75526</xdr:rowOff>
    </xdr:from>
    <xdr:to>
      <xdr:col>11</xdr:col>
      <xdr:colOff>82550</xdr:colOff>
      <xdr:row>84</xdr:row>
      <xdr:rowOff>5676</xdr:rowOff>
    </xdr:to>
    <xdr:sp macro="" textlink="">
      <xdr:nvSpPr>
        <xdr:cNvPr id="218" name="楕円 217"/>
        <xdr:cNvSpPr/>
      </xdr:nvSpPr>
      <xdr:spPr>
        <a:xfrm>
          <a:off x="2286000" y="143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15853</xdr:rowOff>
    </xdr:from>
    <xdr:ext cx="762000" cy="259045"/>
    <xdr:sp macro="" textlink="">
      <xdr:nvSpPr>
        <xdr:cNvPr id="219" name="テキスト ボックス 218"/>
        <xdr:cNvSpPr txBox="1"/>
      </xdr:nvSpPr>
      <xdr:spPr>
        <a:xfrm>
          <a:off x="1955800" y="1407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58111</xdr:rowOff>
    </xdr:from>
    <xdr:to>
      <xdr:col>7</xdr:col>
      <xdr:colOff>31750</xdr:colOff>
      <xdr:row>83</xdr:row>
      <xdr:rowOff>159711</xdr:rowOff>
    </xdr:to>
    <xdr:sp macro="" textlink="">
      <xdr:nvSpPr>
        <xdr:cNvPr id="220" name="楕円 219"/>
        <xdr:cNvSpPr/>
      </xdr:nvSpPr>
      <xdr:spPr>
        <a:xfrm>
          <a:off x="1397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169888</xdr:rowOff>
    </xdr:from>
    <xdr:ext cx="762000" cy="259045"/>
    <xdr:sp macro="" textlink="">
      <xdr:nvSpPr>
        <xdr:cNvPr id="221" name="テキスト ボックス 220"/>
        <xdr:cNvSpPr txBox="1"/>
      </xdr:nvSpPr>
      <xdr:spPr>
        <a:xfrm>
          <a:off x="1066800" y="1405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職員の給与については、勤務評定に基づいた能力給を導入していること等により、類似団体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低値で推移しており、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前年度との比較では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ポイント低くなっており、これは退職者が増となったことによる影響である。退職者増は続くと考えられるため、この傾向は続くと見込まれる。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今後も、職員の能力に応じ、適正な評価を行い、適正な給与の支給を行っていく。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83</xdr:row>
      <xdr:rowOff>81643</xdr:rowOff>
    </xdr:to>
    <xdr:cxnSp macro="">
      <xdr:nvCxnSpPr>
        <xdr:cNvPr id="257" name="直線コネクタ 256"/>
        <xdr:cNvCxnSpPr/>
      </xdr:nvCxnSpPr>
      <xdr:spPr>
        <a:xfrm flipV="1">
          <a:off x="16179800" y="1410516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81643</xdr:rowOff>
    </xdr:to>
    <xdr:cxnSp macro="">
      <xdr:nvCxnSpPr>
        <xdr:cNvPr id="260" name="直線コネクタ 259"/>
        <xdr:cNvCxnSpPr/>
      </xdr:nvCxnSpPr>
      <xdr:spPr>
        <a:xfrm>
          <a:off x="15290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81643</xdr:rowOff>
    </xdr:to>
    <xdr:cxnSp macro="">
      <xdr:nvCxnSpPr>
        <xdr:cNvPr id="263" name="直線コネクタ 262"/>
        <xdr:cNvCxnSpPr/>
      </xdr:nvCxnSpPr>
      <xdr:spPr>
        <a:xfrm>
          <a:off x="14401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149679</xdr:rowOff>
    </xdr:to>
    <xdr:cxnSp macro="">
      <xdr:nvCxnSpPr>
        <xdr:cNvPr id="266" name="直線コネクタ 265"/>
        <xdr:cNvCxnSpPr/>
      </xdr:nvCxnSpPr>
      <xdr:spPr>
        <a:xfrm>
          <a:off x="13512800" y="140017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0" name="楕円 279"/>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1" name="テキスト ボックス 280"/>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2" name="楕円 281"/>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3" name="テキスト ボックス 282"/>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4" name="楕円 28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5" name="テキスト ボックス 284"/>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これまで本市では、正職員数の抑制に努めてきており、当該値には非常勤職員を含んでいないことから、全国の市町村及び類似団体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と比較しても、低値で推移している。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10371</xdr:rowOff>
    </xdr:from>
    <xdr:to>
      <xdr:col>81</xdr:col>
      <xdr:colOff>44450</xdr:colOff>
      <xdr:row>58</xdr:row>
      <xdr:rowOff>18415</xdr:rowOff>
    </xdr:to>
    <xdr:cxnSp macro="">
      <xdr:nvCxnSpPr>
        <xdr:cNvPr id="320" name="直線コネクタ 319"/>
        <xdr:cNvCxnSpPr/>
      </xdr:nvCxnSpPr>
      <xdr:spPr>
        <a:xfrm>
          <a:off x="16179800" y="9954471"/>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2329</xdr:rowOff>
    </xdr:from>
    <xdr:to>
      <xdr:col>77</xdr:col>
      <xdr:colOff>44450</xdr:colOff>
      <xdr:row>58</xdr:row>
      <xdr:rowOff>10371</xdr:rowOff>
    </xdr:to>
    <xdr:cxnSp macro="">
      <xdr:nvCxnSpPr>
        <xdr:cNvPr id="323" name="直線コネクタ 322"/>
        <xdr:cNvCxnSpPr/>
      </xdr:nvCxnSpPr>
      <xdr:spPr>
        <a:xfrm>
          <a:off x="15290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20426</xdr:rowOff>
    </xdr:to>
    <xdr:cxnSp macro="">
      <xdr:nvCxnSpPr>
        <xdr:cNvPr id="326" name="直線コネクタ 325"/>
        <xdr:cNvCxnSpPr/>
      </xdr:nvCxnSpPr>
      <xdr:spPr>
        <a:xfrm flipV="1">
          <a:off x="14401800" y="99464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57</xdr:row>
      <xdr:rowOff>169756</xdr:rowOff>
    </xdr:from>
    <xdr:to>
      <xdr:col>68</xdr:col>
      <xdr:colOff>152400</xdr:colOff>
      <xdr:row>58</xdr:row>
      <xdr:rowOff>20426</xdr:rowOff>
    </xdr:to>
    <xdr:cxnSp macro="">
      <xdr:nvCxnSpPr>
        <xdr:cNvPr id="329" name="直線コネクタ 328"/>
        <xdr:cNvCxnSpPr/>
      </xdr:nvCxnSpPr>
      <xdr:spPr>
        <a:xfrm>
          <a:off x="13512800" y="994240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139065</xdr:rowOff>
    </xdr:from>
    <xdr:to>
      <xdr:col>81</xdr:col>
      <xdr:colOff>95250</xdr:colOff>
      <xdr:row>58</xdr:row>
      <xdr:rowOff>69215</xdr:rowOff>
    </xdr:to>
    <xdr:sp macro="" textlink="">
      <xdr:nvSpPr>
        <xdr:cNvPr id="339" name="楕円 338"/>
        <xdr:cNvSpPr/>
      </xdr:nvSpPr>
      <xdr:spPr>
        <a:xfrm>
          <a:off x="16967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60342</xdr:rowOff>
    </xdr:from>
    <xdr:ext cx="762000" cy="259045"/>
    <xdr:sp macro="" textlink="">
      <xdr:nvSpPr>
        <xdr:cNvPr id="340" name="定員管理の状況該当値テキスト"/>
        <xdr:cNvSpPr txBox="1"/>
      </xdr:nvSpPr>
      <xdr:spPr>
        <a:xfrm>
          <a:off x="17106900" y="9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131021</xdr:rowOff>
    </xdr:from>
    <xdr:to>
      <xdr:col>77</xdr:col>
      <xdr:colOff>95250</xdr:colOff>
      <xdr:row>58</xdr:row>
      <xdr:rowOff>61171</xdr:rowOff>
    </xdr:to>
    <xdr:sp macro="" textlink="">
      <xdr:nvSpPr>
        <xdr:cNvPr id="341" name="楕円 340"/>
        <xdr:cNvSpPr/>
      </xdr:nvSpPr>
      <xdr:spPr>
        <a:xfrm>
          <a:off x="16129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71348</xdr:rowOff>
    </xdr:from>
    <xdr:ext cx="736600" cy="259045"/>
    <xdr:sp macro="" textlink="">
      <xdr:nvSpPr>
        <xdr:cNvPr id="342" name="テキスト ボックス 341"/>
        <xdr:cNvSpPr txBox="1"/>
      </xdr:nvSpPr>
      <xdr:spPr>
        <a:xfrm>
          <a:off x="15798800" y="9672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122979</xdr:rowOff>
    </xdr:from>
    <xdr:to>
      <xdr:col>73</xdr:col>
      <xdr:colOff>44450</xdr:colOff>
      <xdr:row>58</xdr:row>
      <xdr:rowOff>53129</xdr:rowOff>
    </xdr:to>
    <xdr:sp macro="" textlink="">
      <xdr:nvSpPr>
        <xdr:cNvPr id="343" name="楕円 342"/>
        <xdr:cNvSpPr/>
      </xdr:nvSpPr>
      <xdr:spPr>
        <a:xfrm>
          <a:off x="15240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63306</xdr:rowOff>
    </xdr:from>
    <xdr:ext cx="762000" cy="259045"/>
    <xdr:sp macro="" textlink="">
      <xdr:nvSpPr>
        <xdr:cNvPr id="344" name="テキスト ボックス 343"/>
        <xdr:cNvSpPr txBox="1"/>
      </xdr:nvSpPr>
      <xdr:spPr>
        <a:xfrm>
          <a:off x="14909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141076</xdr:rowOff>
    </xdr:from>
    <xdr:to>
      <xdr:col>68</xdr:col>
      <xdr:colOff>203200</xdr:colOff>
      <xdr:row>58</xdr:row>
      <xdr:rowOff>71226</xdr:rowOff>
    </xdr:to>
    <xdr:sp macro="" textlink="">
      <xdr:nvSpPr>
        <xdr:cNvPr id="345" name="楕円 344"/>
        <xdr:cNvSpPr/>
      </xdr:nvSpPr>
      <xdr:spPr>
        <a:xfrm>
          <a:off x="14351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81403</xdr:rowOff>
    </xdr:from>
    <xdr:ext cx="762000" cy="259045"/>
    <xdr:sp macro="" textlink="">
      <xdr:nvSpPr>
        <xdr:cNvPr id="346" name="テキスト ボックス 345"/>
        <xdr:cNvSpPr txBox="1"/>
      </xdr:nvSpPr>
      <xdr:spPr>
        <a:xfrm>
          <a:off x="14020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118956</xdr:rowOff>
    </xdr:from>
    <xdr:to>
      <xdr:col>64</xdr:col>
      <xdr:colOff>152400</xdr:colOff>
      <xdr:row>58</xdr:row>
      <xdr:rowOff>49106</xdr:rowOff>
    </xdr:to>
    <xdr:sp macro="" textlink="">
      <xdr:nvSpPr>
        <xdr:cNvPr id="347" name="楕円 346"/>
        <xdr:cNvSpPr/>
      </xdr:nvSpPr>
      <xdr:spPr>
        <a:xfrm>
          <a:off x="13462000" y="98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59283</xdr:rowOff>
    </xdr:from>
    <xdr:ext cx="762000" cy="259045"/>
    <xdr:sp macro="" textlink="">
      <xdr:nvSpPr>
        <xdr:cNvPr id="348" name="テキスト ボックス 347"/>
        <xdr:cNvSpPr txBox="1"/>
      </xdr:nvSpPr>
      <xdr:spPr>
        <a:xfrm>
          <a:off x="13131800" y="96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これまで公債費の抑制に重点をおいた財政運営に取り組んできた結果、将来負担比率と同様に改善されており、類似団体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ポイント低くなっている。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今後、ひたち野地区への新中学校建設や、公共施設老朽化による改修などに伴う地方債発行が見込まれ、地方債残高の増加が見込まれる。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増加が見込まれる公債費に注視した財政運営が必要となる。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158496</xdr:rowOff>
    </xdr:from>
    <xdr:to>
      <xdr:col>81</xdr:col>
      <xdr:colOff>44450</xdr:colOff>
      <xdr:row>39</xdr:row>
      <xdr:rowOff>158496</xdr:rowOff>
    </xdr:to>
    <xdr:cxnSp macro="">
      <xdr:nvCxnSpPr>
        <xdr:cNvPr id="379" name="直線コネクタ 378"/>
        <xdr:cNvCxnSpPr/>
      </xdr:nvCxnSpPr>
      <xdr:spPr>
        <a:xfrm>
          <a:off x="16179800" y="684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139192</xdr:rowOff>
    </xdr:from>
    <xdr:to>
      <xdr:col>77</xdr:col>
      <xdr:colOff>44450</xdr:colOff>
      <xdr:row>39</xdr:row>
      <xdr:rowOff>158496</xdr:rowOff>
    </xdr:to>
    <xdr:cxnSp macro="">
      <xdr:nvCxnSpPr>
        <xdr:cNvPr id="382" name="直線コネクタ 381"/>
        <xdr:cNvCxnSpPr/>
      </xdr:nvCxnSpPr>
      <xdr:spPr>
        <a:xfrm>
          <a:off x="15290800" y="68257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139192</xdr:rowOff>
    </xdr:from>
    <xdr:to>
      <xdr:col>72</xdr:col>
      <xdr:colOff>203200</xdr:colOff>
      <xdr:row>40</xdr:row>
      <xdr:rowOff>1524</xdr:rowOff>
    </xdr:to>
    <xdr:cxnSp macro="">
      <xdr:nvCxnSpPr>
        <xdr:cNvPr id="385" name="直線コネクタ 384"/>
        <xdr:cNvCxnSpPr/>
      </xdr:nvCxnSpPr>
      <xdr:spPr>
        <a:xfrm flipV="1">
          <a:off x="14401800" y="682574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54610</xdr:rowOff>
    </xdr:to>
    <xdr:cxnSp macro="">
      <xdr:nvCxnSpPr>
        <xdr:cNvPr id="388" name="直線コネクタ 387"/>
        <xdr:cNvCxnSpPr/>
      </xdr:nvCxnSpPr>
      <xdr:spPr>
        <a:xfrm flipV="1">
          <a:off x="13512800" y="685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107696</xdr:rowOff>
    </xdr:from>
    <xdr:to>
      <xdr:col>81</xdr:col>
      <xdr:colOff>95250</xdr:colOff>
      <xdr:row>40</xdr:row>
      <xdr:rowOff>37846</xdr:rowOff>
    </xdr:to>
    <xdr:sp macro="" textlink="">
      <xdr:nvSpPr>
        <xdr:cNvPr id="398" name="楕円 397"/>
        <xdr:cNvSpPr/>
      </xdr:nvSpPr>
      <xdr:spPr>
        <a:xfrm>
          <a:off x="169672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124223</xdr:rowOff>
    </xdr:from>
    <xdr:ext cx="762000" cy="259045"/>
    <xdr:sp macro="" textlink="">
      <xdr:nvSpPr>
        <xdr:cNvPr id="399" name="公債費負担の状況該当値テキスト"/>
        <xdr:cNvSpPr txBox="1"/>
      </xdr:nvSpPr>
      <xdr:spPr>
        <a:xfrm>
          <a:off x="17106900" y="663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107696</xdr:rowOff>
    </xdr:from>
    <xdr:to>
      <xdr:col>77</xdr:col>
      <xdr:colOff>95250</xdr:colOff>
      <xdr:row>40</xdr:row>
      <xdr:rowOff>37846</xdr:rowOff>
    </xdr:to>
    <xdr:sp macro="" textlink="">
      <xdr:nvSpPr>
        <xdr:cNvPr id="400" name="楕円 399"/>
        <xdr:cNvSpPr/>
      </xdr:nvSpPr>
      <xdr:spPr>
        <a:xfrm>
          <a:off x="16129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48023</xdr:rowOff>
    </xdr:from>
    <xdr:ext cx="736600" cy="259045"/>
    <xdr:sp macro="" textlink="">
      <xdr:nvSpPr>
        <xdr:cNvPr id="401" name="テキスト ボックス 400"/>
        <xdr:cNvSpPr txBox="1"/>
      </xdr:nvSpPr>
      <xdr:spPr>
        <a:xfrm>
          <a:off x="15798800" y="656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88392</xdr:rowOff>
    </xdr:from>
    <xdr:to>
      <xdr:col>73</xdr:col>
      <xdr:colOff>44450</xdr:colOff>
      <xdr:row>40</xdr:row>
      <xdr:rowOff>18542</xdr:rowOff>
    </xdr:to>
    <xdr:sp macro="" textlink="">
      <xdr:nvSpPr>
        <xdr:cNvPr id="402" name="楕円 401"/>
        <xdr:cNvSpPr/>
      </xdr:nvSpPr>
      <xdr:spPr>
        <a:xfrm>
          <a:off x="15240000" y="6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28719</xdr:rowOff>
    </xdr:from>
    <xdr:ext cx="762000" cy="259045"/>
    <xdr:sp macro="" textlink="">
      <xdr:nvSpPr>
        <xdr:cNvPr id="403" name="テキスト ボックス 402"/>
        <xdr:cNvSpPr txBox="1"/>
      </xdr:nvSpPr>
      <xdr:spPr>
        <a:xfrm>
          <a:off x="14909800" y="6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4" name="楕円 403"/>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5" name="テキスト ボックス 404"/>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6" name="楕円 405"/>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7" name="テキスト ボックス 406"/>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年度に続き、平成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年度も数値なしとなっている。今後、ひたち野地区への新中学校建設や、公共施設老朽化による改修などに伴う地方債発行が見込まれ、地方債残高の増加が見込まれる。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業務の継続性や行政サービスの安定化を図るため、年齢構成の是正を念頭においた計画的な職員採用を進めている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名減の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一般職給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の減等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により人件費は約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と同程度の数値</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。今後も人件費抑制に取り組む一方で、市民サービスの向上を第一に考え、職員数の適正管理、並びに正職員、非常勤職員のバランスについても考えた、組織づくりに取り組む。</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127000</xdr:rowOff>
    </xdr:to>
    <xdr:cxnSp macro="">
      <xdr:nvCxnSpPr>
        <xdr:cNvPr id="66" name="直線コネクタ 65"/>
        <xdr:cNvCxnSpPr/>
      </xdr:nvCxnSpPr>
      <xdr:spPr>
        <a:xfrm flipV="1">
          <a:off x="3987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8890</xdr:rowOff>
    </xdr:to>
    <xdr:cxnSp macro="">
      <xdr:nvCxnSpPr>
        <xdr:cNvPr id="69" name="直線コネクタ 68"/>
        <xdr:cNvCxnSpPr/>
      </xdr:nvCxnSpPr>
      <xdr:spPr>
        <a:xfrm flipV="1">
          <a:off x="3098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8890</xdr:rowOff>
    </xdr:to>
    <xdr:cxnSp macro="">
      <xdr:nvCxnSpPr>
        <xdr:cNvPr id="72" name="直線コネクタ 71"/>
        <xdr:cNvCxnSpPr/>
      </xdr:nvCxnSpPr>
      <xdr:spPr>
        <a:xfrm>
          <a:off x="2209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69850</xdr:rowOff>
    </xdr:to>
    <xdr:cxnSp macro="">
      <xdr:nvCxnSpPr>
        <xdr:cNvPr id="75" name="直線コネクタ 74"/>
        <xdr:cNvCxnSpPr/>
      </xdr:nvCxnSpPr>
      <xdr:spPr>
        <a:xfrm flipV="1">
          <a:off x="1320800" y="6276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ごみ処理施設を直営し、自校式給食を実施している本市では、物件費は平均より高い数値で推移しており、経常収支比率全体を押し上げる形となっている。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年度については、ふるさと寄附返礼や電気料金の増等により、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公共施設総合管理計画に基づく計画的な施設改修などにより、維持管理経費を抑えていきたい。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65278</xdr:rowOff>
    </xdr:to>
    <xdr:cxnSp macro="">
      <xdr:nvCxnSpPr>
        <xdr:cNvPr id="125" name="直線コネクタ 124"/>
        <xdr:cNvCxnSpPr/>
      </xdr:nvCxnSpPr>
      <xdr:spPr>
        <a:xfrm>
          <a:off x="15671800" y="32679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74422</xdr:rowOff>
    </xdr:to>
    <xdr:cxnSp macro="">
      <xdr:nvCxnSpPr>
        <xdr:cNvPr id="128" name="直線コネクタ 127"/>
        <xdr:cNvCxnSpPr/>
      </xdr:nvCxnSpPr>
      <xdr:spPr>
        <a:xfrm flipV="1">
          <a:off x="14782800" y="3267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37846</xdr:rowOff>
    </xdr:from>
    <xdr:to>
      <xdr:col>73</xdr:col>
      <xdr:colOff>180975</xdr:colOff>
      <xdr:row>19</xdr:row>
      <xdr:rowOff>74422</xdr:rowOff>
    </xdr:to>
    <xdr:cxnSp macro="">
      <xdr:nvCxnSpPr>
        <xdr:cNvPr id="131" name="直線コネクタ 130"/>
        <xdr:cNvCxnSpPr/>
      </xdr:nvCxnSpPr>
      <xdr:spPr>
        <a:xfrm>
          <a:off x="13893800" y="3295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19558</xdr:rowOff>
    </xdr:from>
    <xdr:to>
      <xdr:col>69</xdr:col>
      <xdr:colOff>92075</xdr:colOff>
      <xdr:row>19</xdr:row>
      <xdr:rowOff>37846</xdr:rowOff>
    </xdr:to>
    <xdr:cxnSp macro="">
      <xdr:nvCxnSpPr>
        <xdr:cNvPr id="134" name="直線コネクタ 133"/>
        <xdr:cNvCxnSpPr/>
      </xdr:nvCxnSpPr>
      <xdr:spPr>
        <a:xfrm>
          <a:off x="13004800" y="3277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14478</xdr:rowOff>
    </xdr:from>
    <xdr:to>
      <xdr:col>82</xdr:col>
      <xdr:colOff>158750</xdr:colOff>
      <xdr:row>19</xdr:row>
      <xdr:rowOff>116078</xdr:rowOff>
    </xdr:to>
    <xdr:sp macro="" textlink="">
      <xdr:nvSpPr>
        <xdr:cNvPr id="144" name="楕円 143"/>
        <xdr:cNvSpPr/>
      </xdr:nvSpPr>
      <xdr:spPr>
        <a:xfrm>
          <a:off x="164592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158005</xdr:rowOff>
    </xdr:from>
    <xdr:ext cx="762000" cy="259045"/>
    <xdr:sp macro="" textlink="">
      <xdr:nvSpPr>
        <xdr:cNvPr id="145" name="物件費該当値テキスト"/>
        <xdr:cNvSpPr txBox="1"/>
      </xdr:nvSpPr>
      <xdr:spPr>
        <a:xfrm>
          <a:off x="165989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6" name="楕円 145"/>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7" name="テキスト ボックス 146"/>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23622</xdr:rowOff>
    </xdr:from>
    <xdr:to>
      <xdr:col>74</xdr:col>
      <xdr:colOff>31750</xdr:colOff>
      <xdr:row>19</xdr:row>
      <xdr:rowOff>125222</xdr:rowOff>
    </xdr:to>
    <xdr:sp macro="" textlink="">
      <xdr:nvSpPr>
        <xdr:cNvPr id="148" name="楕円 147"/>
        <xdr:cNvSpPr/>
      </xdr:nvSpPr>
      <xdr:spPr>
        <a:xfrm>
          <a:off x="14732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109999</xdr:rowOff>
    </xdr:from>
    <xdr:ext cx="762000" cy="259045"/>
    <xdr:sp macro="" textlink="">
      <xdr:nvSpPr>
        <xdr:cNvPr id="149" name="テキスト ボックス 148"/>
        <xdr:cNvSpPr txBox="1"/>
      </xdr:nvSpPr>
      <xdr:spPr>
        <a:xfrm>
          <a:off x="14401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158496</xdr:rowOff>
    </xdr:from>
    <xdr:to>
      <xdr:col>69</xdr:col>
      <xdr:colOff>142875</xdr:colOff>
      <xdr:row>19</xdr:row>
      <xdr:rowOff>88646</xdr:rowOff>
    </xdr:to>
    <xdr:sp macro="" textlink="">
      <xdr:nvSpPr>
        <xdr:cNvPr id="150" name="楕円 149"/>
        <xdr:cNvSpPr/>
      </xdr:nvSpPr>
      <xdr:spPr>
        <a:xfrm>
          <a:off x="13843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73423</xdr:rowOff>
    </xdr:from>
    <xdr:ext cx="762000" cy="259045"/>
    <xdr:sp macro="" textlink="">
      <xdr:nvSpPr>
        <xdr:cNvPr id="151" name="テキスト ボックス 150"/>
        <xdr:cNvSpPr txBox="1"/>
      </xdr:nvSpPr>
      <xdr:spPr>
        <a:xfrm>
          <a:off x="13512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民間保育園運営費負担金や障害者給付費などの増により、近年扶助費は増額傾向に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あったが、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は児童手当の減等により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ポイント減となっている。また加えて、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健康増進策に取り組んできたこと等により、全国平均、類似団体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と比べて、引き続き低値で推移している。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今後も扶助費抑制につながる施策に積極的に取り組んでいきたい。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88" name="直線コネクタ 187"/>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56243</xdr:rowOff>
    </xdr:to>
    <xdr:cxnSp macro="">
      <xdr:nvCxnSpPr>
        <xdr:cNvPr id="191" name="直線コネクタ 190"/>
        <xdr:cNvCxnSpPr/>
      </xdr:nvCxnSpPr>
      <xdr:spPr>
        <a:xfrm>
          <a:off x="3098800" y="9592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129722</xdr:rowOff>
    </xdr:to>
    <xdr:cxnSp macro="">
      <xdr:nvCxnSpPr>
        <xdr:cNvPr id="197" name="直線コネクタ 196"/>
        <xdr:cNvCxnSpPr/>
      </xdr:nvCxnSpPr>
      <xdr:spPr>
        <a:xfrm>
          <a:off x="1320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9" name="楕円 208"/>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0" name="テキスト ボックス 209"/>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3" name="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4" name="テキスト ボックス 213"/>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5" name="楕円 214"/>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16" name="テキスト ボックス 215"/>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これまで本市は人口増加を維持していたが、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年度から人口減少に転じ、高齢化率も加速度的に進んでいる。それに伴う医療・介護に要する経費の増に加え、国保の広域化により、繰出金が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百万円増加。経常収支も</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ポイントの増加したことにより、これまで類似団体より低値で推移してきた数値が、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年度は類似団体平均並みとなった。</a:t>
          </a: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引き続き医療費削減につながる健康増進策に取り組んでいく。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55</xdr:row>
      <xdr:rowOff>158024</xdr:rowOff>
    </xdr:to>
    <xdr:cxnSp macro="">
      <xdr:nvCxnSpPr>
        <xdr:cNvPr id="251" name="直線コネクタ 250"/>
        <xdr:cNvCxnSpPr/>
      </xdr:nvCxnSpPr>
      <xdr:spPr>
        <a:xfrm>
          <a:off x="15671800" y="951592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92710</xdr:rowOff>
    </xdr:to>
    <xdr:cxnSp macro="">
      <xdr:nvCxnSpPr>
        <xdr:cNvPr id="254" name="直線コネクタ 253"/>
        <xdr:cNvCxnSpPr/>
      </xdr:nvCxnSpPr>
      <xdr:spPr>
        <a:xfrm flipV="1">
          <a:off x="14782800" y="9515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99241</xdr:rowOff>
    </xdr:to>
    <xdr:cxnSp macro="">
      <xdr:nvCxnSpPr>
        <xdr:cNvPr id="257" name="直線コネクタ 256"/>
        <xdr:cNvCxnSpPr/>
      </xdr:nvCxnSpPr>
      <xdr:spPr>
        <a:xfrm flipV="1">
          <a:off x="13893800" y="9522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99241</xdr:rowOff>
    </xdr:to>
    <xdr:cxnSp macro="">
      <xdr:nvCxnSpPr>
        <xdr:cNvPr id="260" name="直線コネクタ 259"/>
        <xdr:cNvCxnSpPr/>
      </xdr:nvCxnSpPr>
      <xdr:spPr>
        <a:xfrm>
          <a:off x="13004800" y="94310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0" name="楕円 269"/>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1"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4" name="楕円 273"/>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5" name="テキスト ボックス 274"/>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6" name="楕円 275"/>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7" name="テキスト ボックス 276"/>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8" name="楕円 277"/>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9" name="テキスト ボックス 278"/>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牛久市・阿見町斎場組合負担金の減等により、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ポイント低下した。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補助費については、その金額が適正か否かを適正に判断し、不必要な支出の抑制に努めていきたい。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156392</xdr:rowOff>
    </xdr:to>
    <xdr:cxnSp macro="">
      <xdr:nvCxnSpPr>
        <xdr:cNvPr id="313" name="直線コネクタ 312"/>
        <xdr:cNvCxnSpPr/>
      </xdr:nvCxnSpPr>
      <xdr:spPr>
        <a:xfrm flipV="1">
          <a:off x="15671800" y="632206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50256</xdr:rowOff>
    </xdr:to>
    <xdr:cxnSp macro="">
      <xdr:nvCxnSpPr>
        <xdr:cNvPr id="316" name="直線コネクタ 315"/>
        <xdr:cNvCxnSpPr/>
      </xdr:nvCxnSpPr>
      <xdr:spPr>
        <a:xfrm flipV="1">
          <a:off x="14782800" y="6328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169454</xdr:rowOff>
    </xdr:from>
    <xdr:to>
      <xdr:col>73</xdr:col>
      <xdr:colOff>180975</xdr:colOff>
      <xdr:row>37</xdr:row>
      <xdr:rowOff>50256</xdr:rowOff>
    </xdr:to>
    <xdr:cxnSp macro="">
      <xdr:nvCxnSpPr>
        <xdr:cNvPr id="319" name="直線コネクタ 318"/>
        <xdr:cNvCxnSpPr/>
      </xdr:nvCxnSpPr>
      <xdr:spPr>
        <a:xfrm>
          <a:off x="13893800" y="6341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89444</xdr:rowOff>
    </xdr:to>
    <xdr:cxnSp macro="">
      <xdr:nvCxnSpPr>
        <xdr:cNvPr id="322" name="直線コネクタ 321"/>
        <xdr:cNvCxnSpPr/>
      </xdr:nvCxnSpPr>
      <xdr:spPr>
        <a:xfrm flipV="1">
          <a:off x="13004800" y="63416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105592</xdr:rowOff>
    </xdr:from>
    <xdr:to>
      <xdr:col>78</xdr:col>
      <xdr:colOff>120650</xdr:colOff>
      <xdr:row>37</xdr:row>
      <xdr:rowOff>35742</xdr:rowOff>
    </xdr:to>
    <xdr:sp macro="" textlink="">
      <xdr:nvSpPr>
        <xdr:cNvPr id="334" name="楕円 333"/>
        <xdr:cNvSpPr/>
      </xdr:nvSpPr>
      <xdr:spPr>
        <a:xfrm>
          <a:off x="15621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45919</xdr:rowOff>
    </xdr:from>
    <xdr:ext cx="736600" cy="259045"/>
    <xdr:sp macro="" textlink="">
      <xdr:nvSpPr>
        <xdr:cNvPr id="335" name="テキスト ボックス 334"/>
        <xdr:cNvSpPr txBox="1"/>
      </xdr:nvSpPr>
      <xdr:spPr>
        <a:xfrm>
          <a:off x="15290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38" name="楕円 337"/>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39" name="テキスト ボックス 338"/>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40" name="楕円 339"/>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41" name="テキスト ボックス 34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これまで、公債費の残高抑制に取り組んできた結果、全国平均、類似団体</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と比較しても低値で推移している。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臨財債の償還開始などにより、公債費は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百万円の増となり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継続事業である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中学校建設や、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生涯学習センター文化ホール改修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など大型事業が計画されており、それに伴いある程度の公債費の増加も懸念されるが、引き続き公債費残高抑制に努めるとともに、毎年の償還額の平準化にも取り組んでいきたい。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131572</xdr:rowOff>
    </xdr:to>
    <xdr:cxnSp macro="">
      <xdr:nvCxnSpPr>
        <xdr:cNvPr id="371" name="直線コネクタ 370"/>
        <xdr:cNvCxnSpPr/>
      </xdr:nvCxnSpPr>
      <xdr:spPr>
        <a:xfrm>
          <a:off x="3987800" y="131434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74" name="直線コネクタ 373"/>
        <xdr:cNvCxnSpPr/>
      </xdr:nvCxnSpPr>
      <xdr:spPr>
        <a:xfrm flipV="1">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117856</xdr:rowOff>
    </xdr:to>
    <xdr:cxnSp macro="">
      <xdr:nvCxnSpPr>
        <xdr:cNvPr id="377" name="直線コネクタ 376"/>
        <xdr:cNvCxnSpPr/>
      </xdr:nvCxnSpPr>
      <xdr:spPr>
        <a:xfrm>
          <a:off x="2209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131572</xdr:rowOff>
    </xdr:to>
    <xdr:cxnSp macro="">
      <xdr:nvCxnSpPr>
        <xdr:cNvPr id="380" name="直線コネクタ 379"/>
        <xdr:cNvCxnSpPr/>
      </xdr:nvCxnSpPr>
      <xdr:spPr>
        <a:xfrm flipV="1">
          <a:off x="1320800" y="13129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90" name="楕円 389"/>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91"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92" name="楕円 391"/>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3" name="テキスト ボックス 392"/>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4" name="楕円 393"/>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5" name="テキスト ボックス 394"/>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6" name="楕円 395"/>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7" name="テキスト ボックス 396"/>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8" name="楕円 397"/>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9" name="テキスト ボックス 398"/>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扶助費は抑えられているものの、繰出金や物件費の伸びが大きく、</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ポイントの増となった。類似団体平均との比較では、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ポイント高い結果となった。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施設の維持補修費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や扶助費の増大等が懸念されるが、経常収支比率全体のこれ以上の増は、財政運営に大きな影響を及ぼすものであることから、経常経費全体の圧縮につとめていきたい。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149861</xdr:rowOff>
    </xdr:to>
    <xdr:cxnSp macro="">
      <xdr:nvCxnSpPr>
        <xdr:cNvPr id="430" name="直線コネクタ 429"/>
        <xdr:cNvCxnSpPr/>
      </xdr:nvCxnSpPr>
      <xdr:spPr>
        <a:xfrm>
          <a:off x="15671800" y="134818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24130</xdr:rowOff>
    </xdr:to>
    <xdr:cxnSp macro="">
      <xdr:nvCxnSpPr>
        <xdr:cNvPr id="433" name="直線コネクタ 432"/>
        <xdr:cNvCxnSpPr/>
      </xdr:nvCxnSpPr>
      <xdr:spPr>
        <a:xfrm flipV="1">
          <a:off x="14782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85852</xdr:rowOff>
    </xdr:from>
    <xdr:to>
      <xdr:col>73</xdr:col>
      <xdr:colOff>180975</xdr:colOff>
      <xdr:row>79</xdr:row>
      <xdr:rowOff>24130</xdr:rowOff>
    </xdr:to>
    <xdr:cxnSp macro="">
      <xdr:nvCxnSpPr>
        <xdr:cNvPr id="436" name="直線コネクタ 435"/>
        <xdr:cNvCxnSpPr/>
      </xdr:nvCxnSpPr>
      <xdr:spPr>
        <a:xfrm>
          <a:off x="13893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78</xdr:row>
      <xdr:rowOff>117856</xdr:rowOff>
    </xdr:to>
    <xdr:cxnSp macro="">
      <xdr:nvCxnSpPr>
        <xdr:cNvPr id="439" name="直線コネクタ 438"/>
        <xdr:cNvCxnSpPr/>
      </xdr:nvCxnSpPr>
      <xdr:spPr>
        <a:xfrm flipV="1">
          <a:off x="13004800" y="13458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9" name="楕円 448"/>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0"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1" name="楕円 450"/>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2" name="テキスト ボックス 451"/>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3" name="楕円 452"/>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4" name="テキスト ボックス 453"/>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55" name="楕円 454"/>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56" name="テキスト ボックス 455"/>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7" name="楕円 456"/>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58" name="テキスト ボックス 457"/>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81413</xdr:rowOff>
    </xdr:from>
    <xdr:to>
      <xdr:col>29</xdr:col>
      <xdr:colOff>127000</xdr:colOff>
      <xdr:row>18</xdr:row>
      <xdr:rowOff>82575</xdr:rowOff>
    </xdr:to>
    <xdr:cxnSp macro="">
      <xdr:nvCxnSpPr>
        <xdr:cNvPr id="50" name="直線コネクタ 49"/>
        <xdr:cNvCxnSpPr/>
      </xdr:nvCxnSpPr>
      <xdr:spPr bwMode="auto">
        <a:xfrm flipV="1">
          <a:off x="5003800" y="3215138"/>
          <a:ext cx="6477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82575</xdr:rowOff>
    </xdr:from>
    <xdr:to>
      <xdr:col>26</xdr:col>
      <xdr:colOff>50800</xdr:colOff>
      <xdr:row>18</xdr:row>
      <xdr:rowOff>91548</xdr:rowOff>
    </xdr:to>
    <xdr:cxnSp macro="">
      <xdr:nvCxnSpPr>
        <xdr:cNvPr id="53" name="直線コネクタ 52"/>
        <xdr:cNvCxnSpPr/>
      </xdr:nvCxnSpPr>
      <xdr:spPr bwMode="auto">
        <a:xfrm flipV="1">
          <a:off x="43053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91548</xdr:rowOff>
    </xdr:from>
    <xdr:to>
      <xdr:col>22</xdr:col>
      <xdr:colOff>114300</xdr:colOff>
      <xdr:row>18</xdr:row>
      <xdr:rowOff>111303</xdr:rowOff>
    </xdr:to>
    <xdr:cxnSp macro="">
      <xdr:nvCxnSpPr>
        <xdr:cNvPr id="56" name="直線コネクタ 55"/>
        <xdr:cNvCxnSpPr/>
      </xdr:nvCxnSpPr>
      <xdr:spPr bwMode="auto">
        <a:xfrm flipV="1">
          <a:off x="3606800" y="3225273"/>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111303</xdr:rowOff>
    </xdr:from>
    <xdr:to>
      <xdr:col>18</xdr:col>
      <xdr:colOff>177800</xdr:colOff>
      <xdr:row>18</xdr:row>
      <xdr:rowOff>121133</xdr:rowOff>
    </xdr:to>
    <xdr:cxnSp macro="">
      <xdr:nvCxnSpPr>
        <xdr:cNvPr id="59" name="直線コネクタ 58"/>
        <xdr:cNvCxnSpPr/>
      </xdr:nvCxnSpPr>
      <xdr:spPr bwMode="auto">
        <a:xfrm flipV="1">
          <a:off x="2908300" y="3245028"/>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30613</xdr:rowOff>
    </xdr:from>
    <xdr:to>
      <xdr:col>29</xdr:col>
      <xdr:colOff>177800</xdr:colOff>
      <xdr:row>18</xdr:row>
      <xdr:rowOff>132214</xdr:rowOff>
    </xdr:to>
    <xdr:sp macro="" textlink="">
      <xdr:nvSpPr>
        <xdr:cNvPr id="69" name="楕円 68"/>
        <xdr:cNvSpPr/>
      </xdr:nvSpPr>
      <xdr:spPr bwMode="auto">
        <a:xfrm>
          <a:off x="56007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2690</xdr:rowOff>
    </xdr:from>
    <xdr:ext cx="762000" cy="259045"/>
    <xdr:sp macro="" textlink="">
      <xdr:nvSpPr>
        <xdr:cNvPr id="70" name="人口1人当たり決算額の推移該当値テキスト130"/>
        <xdr:cNvSpPr txBox="1"/>
      </xdr:nvSpPr>
      <xdr:spPr>
        <a:xfrm>
          <a:off x="5740400" y="313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31775</xdr:rowOff>
    </xdr:from>
    <xdr:to>
      <xdr:col>26</xdr:col>
      <xdr:colOff>101600</xdr:colOff>
      <xdr:row>18</xdr:row>
      <xdr:rowOff>133376</xdr:rowOff>
    </xdr:to>
    <xdr:sp macro="" textlink="">
      <xdr:nvSpPr>
        <xdr:cNvPr id="71" name="楕円 70"/>
        <xdr:cNvSpPr/>
      </xdr:nvSpPr>
      <xdr:spPr bwMode="auto">
        <a:xfrm>
          <a:off x="49530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118153</xdr:rowOff>
    </xdr:from>
    <xdr:ext cx="736600" cy="259045"/>
    <xdr:sp macro="" textlink="">
      <xdr:nvSpPr>
        <xdr:cNvPr id="72" name="テキスト ボックス 71"/>
        <xdr:cNvSpPr txBox="1"/>
      </xdr:nvSpPr>
      <xdr:spPr>
        <a:xfrm>
          <a:off x="4622800" y="3251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40748</xdr:rowOff>
    </xdr:from>
    <xdr:to>
      <xdr:col>22</xdr:col>
      <xdr:colOff>165100</xdr:colOff>
      <xdr:row>18</xdr:row>
      <xdr:rowOff>142348</xdr:rowOff>
    </xdr:to>
    <xdr:sp macro="" textlink="">
      <xdr:nvSpPr>
        <xdr:cNvPr id="73" name="楕円 72"/>
        <xdr:cNvSpPr/>
      </xdr:nvSpPr>
      <xdr:spPr bwMode="auto">
        <a:xfrm>
          <a:off x="42545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127125</xdr:rowOff>
    </xdr:from>
    <xdr:ext cx="762000" cy="259045"/>
    <xdr:sp macro="" textlink="">
      <xdr:nvSpPr>
        <xdr:cNvPr id="74" name="テキスト ボックス 73"/>
        <xdr:cNvSpPr txBox="1"/>
      </xdr:nvSpPr>
      <xdr:spPr>
        <a:xfrm>
          <a:off x="39243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60503</xdr:rowOff>
    </xdr:from>
    <xdr:to>
      <xdr:col>19</xdr:col>
      <xdr:colOff>38100</xdr:colOff>
      <xdr:row>18</xdr:row>
      <xdr:rowOff>162103</xdr:rowOff>
    </xdr:to>
    <xdr:sp macro="" textlink="">
      <xdr:nvSpPr>
        <xdr:cNvPr id="75" name="楕円 74"/>
        <xdr:cNvSpPr/>
      </xdr:nvSpPr>
      <xdr:spPr bwMode="auto">
        <a:xfrm>
          <a:off x="35560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146880</xdr:rowOff>
    </xdr:from>
    <xdr:ext cx="762000" cy="259045"/>
    <xdr:sp macro="" textlink="">
      <xdr:nvSpPr>
        <xdr:cNvPr id="76" name="テキスト ボックス 75"/>
        <xdr:cNvSpPr txBox="1"/>
      </xdr:nvSpPr>
      <xdr:spPr>
        <a:xfrm>
          <a:off x="3225800" y="328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70333</xdr:rowOff>
    </xdr:from>
    <xdr:to>
      <xdr:col>15</xdr:col>
      <xdr:colOff>101600</xdr:colOff>
      <xdr:row>19</xdr:row>
      <xdr:rowOff>483</xdr:rowOff>
    </xdr:to>
    <xdr:sp macro="" textlink="">
      <xdr:nvSpPr>
        <xdr:cNvPr id="77" name="楕円 76"/>
        <xdr:cNvSpPr/>
      </xdr:nvSpPr>
      <xdr:spPr bwMode="auto">
        <a:xfrm>
          <a:off x="2857500" y="320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156710</xdr:rowOff>
    </xdr:from>
    <xdr:ext cx="762000" cy="259045"/>
    <xdr:sp macro="" textlink="">
      <xdr:nvSpPr>
        <xdr:cNvPr id="78" name="テキスト ボックス 77"/>
        <xdr:cNvSpPr txBox="1"/>
      </xdr:nvSpPr>
      <xdr:spPr>
        <a:xfrm>
          <a:off x="2527300" y="32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20799</xdr:rowOff>
    </xdr:from>
    <xdr:to>
      <xdr:col>29</xdr:col>
      <xdr:colOff>127000</xdr:colOff>
      <xdr:row>37</xdr:row>
      <xdr:rowOff>51236</xdr:rowOff>
    </xdr:to>
    <xdr:cxnSp macro="">
      <xdr:nvCxnSpPr>
        <xdr:cNvPr id="113" name="直線コネクタ 112"/>
        <xdr:cNvCxnSpPr/>
      </xdr:nvCxnSpPr>
      <xdr:spPr bwMode="auto">
        <a:xfrm flipV="1">
          <a:off x="5003800" y="7145499"/>
          <a:ext cx="6477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51236</xdr:rowOff>
    </xdr:from>
    <xdr:to>
      <xdr:col>26</xdr:col>
      <xdr:colOff>50800</xdr:colOff>
      <xdr:row>37</xdr:row>
      <xdr:rowOff>62274</xdr:rowOff>
    </xdr:to>
    <xdr:cxnSp macro="">
      <xdr:nvCxnSpPr>
        <xdr:cNvPr id="116" name="直線コネクタ 115"/>
        <xdr:cNvCxnSpPr/>
      </xdr:nvCxnSpPr>
      <xdr:spPr bwMode="auto">
        <a:xfrm flipV="1">
          <a:off x="43053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33241</xdr:rowOff>
    </xdr:from>
    <xdr:to>
      <xdr:col>22</xdr:col>
      <xdr:colOff>114300</xdr:colOff>
      <xdr:row>37</xdr:row>
      <xdr:rowOff>62274</xdr:rowOff>
    </xdr:to>
    <xdr:cxnSp macro="">
      <xdr:nvCxnSpPr>
        <xdr:cNvPr id="119" name="直線コネクタ 118"/>
        <xdr:cNvCxnSpPr/>
      </xdr:nvCxnSpPr>
      <xdr:spPr bwMode="auto">
        <a:xfrm>
          <a:off x="3606800" y="7157941"/>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33241</xdr:rowOff>
    </xdr:from>
    <xdr:to>
      <xdr:col>18</xdr:col>
      <xdr:colOff>177800</xdr:colOff>
      <xdr:row>37</xdr:row>
      <xdr:rowOff>108222</xdr:rowOff>
    </xdr:to>
    <xdr:cxnSp macro="">
      <xdr:nvCxnSpPr>
        <xdr:cNvPr id="122" name="直線コネクタ 121"/>
        <xdr:cNvCxnSpPr/>
      </xdr:nvCxnSpPr>
      <xdr:spPr bwMode="auto">
        <a:xfrm flipV="1">
          <a:off x="2908300" y="7157941"/>
          <a:ext cx="698500" cy="74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141449</xdr:rowOff>
    </xdr:from>
    <xdr:to>
      <xdr:col>29</xdr:col>
      <xdr:colOff>177800</xdr:colOff>
      <xdr:row>37</xdr:row>
      <xdr:rowOff>71599</xdr:rowOff>
    </xdr:to>
    <xdr:sp macro="" textlink="">
      <xdr:nvSpPr>
        <xdr:cNvPr id="132" name="楕円 131"/>
        <xdr:cNvSpPr/>
      </xdr:nvSpPr>
      <xdr:spPr bwMode="auto">
        <a:xfrm>
          <a:off x="56007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113526</xdr:rowOff>
    </xdr:from>
    <xdr:ext cx="762000" cy="259045"/>
    <xdr:sp macro="" textlink="">
      <xdr:nvSpPr>
        <xdr:cNvPr id="133" name="人口1人当たり決算額の推移該当値テキスト445"/>
        <xdr:cNvSpPr txBox="1"/>
      </xdr:nvSpPr>
      <xdr:spPr>
        <a:xfrm>
          <a:off x="57404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436</xdr:rowOff>
    </xdr:from>
    <xdr:to>
      <xdr:col>26</xdr:col>
      <xdr:colOff>101600</xdr:colOff>
      <xdr:row>37</xdr:row>
      <xdr:rowOff>102036</xdr:rowOff>
    </xdr:to>
    <xdr:sp macro="" textlink="">
      <xdr:nvSpPr>
        <xdr:cNvPr id="134" name="楕円 133"/>
        <xdr:cNvSpPr/>
      </xdr:nvSpPr>
      <xdr:spPr bwMode="auto">
        <a:xfrm>
          <a:off x="49530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86813</xdr:rowOff>
    </xdr:from>
    <xdr:ext cx="736600" cy="259045"/>
    <xdr:sp macro="" textlink="">
      <xdr:nvSpPr>
        <xdr:cNvPr id="135" name="テキスト ボックス 134"/>
        <xdr:cNvSpPr txBox="1"/>
      </xdr:nvSpPr>
      <xdr:spPr>
        <a:xfrm>
          <a:off x="4622800" y="721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11474</xdr:rowOff>
    </xdr:from>
    <xdr:to>
      <xdr:col>22</xdr:col>
      <xdr:colOff>165100</xdr:colOff>
      <xdr:row>37</xdr:row>
      <xdr:rowOff>113074</xdr:rowOff>
    </xdr:to>
    <xdr:sp macro="" textlink="">
      <xdr:nvSpPr>
        <xdr:cNvPr id="136" name="楕円 135"/>
        <xdr:cNvSpPr/>
      </xdr:nvSpPr>
      <xdr:spPr bwMode="auto">
        <a:xfrm>
          <a:off x="42545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97851</xdr:rowOff>
    </xdr:from>
    <xdr:ext cx="762000" cy="259045"/>
    <xdr:sp macro="" textlink="">
      <xdr:nvSpPr>
        <xdr:cNvPr id="137" name="テキスト ボックス 136"/>
        <xdr:cNvSpPr txBox="1"/>
      </xdr:nvSpPr>
      <xdr:spPr>
        <a:xfrm>
          <a:off x="39243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153891</xdr:rowOff>
    </xdr:from>
    <xdr:to>
      <xdr:col>19</xdr:col>
      <xdr:colOff>38100</xdr:colOff>
      <xdr:row>37</xdr:row>
      <xdr:rowOff>84041</xdr:rowOff>
    </xdr:to>
    <xdr:sp macro="" textlink="">
      <xdr:nvSpPr>
        <xdr:cNvPr id="138" name="楕円 137"/>
        <xdr:cNvSpPr/>
      </xdr:nvSpPr>
      <xdr:spPr bwMode="auto">
        <a:xfrm>
          <a:off x="3556000" y="710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68818</xdr:rowOff>
    </xdr:from>
    <xdr:ext cx="762000" cy="259045"/>
    <xdr:sp macro="" textlink="">
      <xdr:nvSpPr>
        <xdr:cNvPr id="139" name="テキスト ボックス 138"/>
        <xdr:cNvSpPr txBox="1"/>
      </xdr:nvSpPr>
      <xdr:spPr>
        <a:xfrm>
          <a:off x="3225800" y="719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57422</xdr:rowOff>
    </xdr:from>
    <xdr:to>
      <xdr:col>15</xdr:col>
      <xdr:colOff>101600</xdr:colOff>
      <xdr:row>37</xdr:row>
      <xdr:rowOff>159022</xdr:rowOff>
    </xdr:to>
    <xdr:sp macro="" textlink="">
      <xdr:nvSpPr>
        <xdr:cNvPr id="140" name="楕円 139"/>
        <xdr:cNvSpPr/>
      </xdr:nvSpPr>
      <xdr:spPr bwMode="auto">
        <a:xfrm>
          <a:off x="2857500" y="7182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143799</xdr:rowOff>
    </xdr:from>
    <xdr:ext cx="762000" cy="259045"/>
    <xdr:sp macro="" textlink="">
      <xdr:nvSpPr>
        <xdr:cNvPr id="141" name="テキスト ボックス 140"/>
        <xdr:cNvSpPr txBox="1"/>
      </xdr:nvSpPr>
      <xdr:spPr>
        <a:xfrm>
          <a:off x="2527300" y="726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32715</xdr:rowOff>
    </xdr:from>
    <xdr:to>
      <xdr:col>24</xdr:col>
      <xdr:colOff>63500</xdr:colOff>
      <xdr:row>38</xdr:row>
      <xdr:rowOff>37726</xdr:rowOff>
    </xdr:to>
    <xdr:cxnSp macro="">
      <xdr:nvCxnSpPr>
        <xdr:cNvPr id="61" name="直線コネクタ 60"/>
        <xdr:cNvCxnSpPr/>
      </xdr:nvCxnSpPr>
      <xdr:spPr>
        <a:xfrm>
          <a:off x="3797300" y="6547815"/>
          <a:ext cx="8382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31191</xdr:rowOff>
    </xdr:from>
    <xdr:to>
      <xdr:col>19</xdr:col>
      <xdr:colOff>177800</xdr:colOff>
      <xdr:row>38</xdr:row>
      <xdr:rowOff>32715</xdr:rowOff>
    </xdr:to>
    <xdr:cxnSp macro="">
      <xdr:nvCxnSpPr>
        <xdr:cNvPr id="64" name="直線コネクタ 63"/>
        <xdr:cNvCxnSpPr/>
      </xdr:nvCxnSpPr>
      <xdr:spPr>
        <a:xfrm>
          <a:off x="2908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31191</xdr:rowOff>
    </xdr:from>
    <xdr:to>
      <xdr:col>15</xdr:col>
      <xdr:colOff>50800</xdr:colOff>
      <xdr:row>38</xdr:row>
      <xdr:rowOff>52604</xdr:rowOff>
    </xdr:to>
    <xdr:cxnSp macro="">
      <xdr:nvCxnSpPr>
        <xdr:cNvPr id="67" name="直線コネクタ 66"/>
        <xdr:cNvCxnSpPr/>
      </xdr:nvCxnSpPr>
      <xdr:spPr>
        <a:xfrm flipV="1">
          <a:off x="2019300" y="654629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52604</xdr:rowOff>
    </xdr:from>
    <xdr:to>
      <xdr:col>10</xdr:col>
      <xdr:colOff>114300</xdr:colOff>
      <xdr:row>38</xdr:row>
      <xdr:rowOff>53442</xdr:rowOff>
    </xdr:to>
    <xdr:cxnSp macro="">
      <xdr:nvCxnSpPr>
        <xdr:cNvPr id="70" name="直線コネクタ 69"/>
        <xdr:cNvCxnSpPr/>
      </xdr:nvCxnSpPr>
      <xdr:spPr>
        <a:xfrm flipV="1">
          <a:off x="1130300" y="656770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158375</xdr:rowOff>
    </xdr:from>
    <xdr:to>
      <xdr:col>24</xdr:col>
      <xdr:colOff>114300</xdr:colOff>
      <xdr:row>38</xdr:row>
      <xdr:rowOff>88525</xdr:rowOff>
    </xdr:to>
    <xdr:sp macro="" textlink="">
      <xdr:nvSpPr>
        <xdr:cNvPr id="80" name="楕円 79"/>
        <xdr:cNvSpPr/>
      </xdr:nvSpPr>
      <xdr:spPr>
        <a:xfrm>
          <a:off x="45847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136803</xdr:rowOff>
    </xdr:from>
    <xdr:ext cx="534377" cy="259045"/>
    <xdr:sp macro="" textlink="">
      <xdr:nvSpPr>
        <xdr:cNvPr id="81" name="人件費該当値テキスト"/>
        <xdr:cNvSpPr txBox="1"/>
      </xdr:nvSpPr>
      <xdr:spPr>
        <a:xfrm>
          <a:off x="4686300" y="648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153365</xdr:rowOff>
    </xdr:from>
    <xdr:to>
      <xdr:col>20</xdr:col>
      <xdr:colOff>38100</xdr:colOff>
      <xdr:row>38</xdr:row>
      <xdr:rowOff>83515</xdr:rowOff>
    </xdr:to>
    <xdr:sp macro="" textlink="">
      <xdr:nvSpPr>
        <xdr:cNvPr id="82" name="楕円 81"/>
        <xdr:cNvSpPr/>
      </xdr:nvSpPr>
      <xdr:spPr>
        <a:xfrm>
          <a:off x="3746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74642</xdr:rowOff>
    </xdr:from>
    <xdr:ext cx="534377" cy="259045"/>
    <xdr:sp macro="" textlink="">
      <xdr:nvSpPr>
        <xdr:cNvPr id="83" name="テキスト ボックス 82"/>
        <xdr:cNvSpPr txBox="1"/>
      </xdr:nvSpPr>
      <xdr:spPr>
        <a:xfrm>
          <a:off x="3530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151841</xdr:rowOff>
    </xdr:from>
    <xdr:to>
      <xdr:col>15</xdr:col>
      <xdr:colOff>101600</xdr:colOff>
      <xdr:row>38</xdr:row>
      <xdr:rowOff>81991</xdr:rowOff>
    </xdr:to>
    <xdr:sp macro="" textlink="">
      <xdr:nvSpPr>
        <xdr:cNvPr id="84" name="楕円 83"/>
        <xdr:cNvSpPr/>
      </xdr:nvSpPr>
      <xdr:spPr>
        <a:xfrm>
          <a:off x="2857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73118</xdr:rowOff>
    </xdr:from>
    <xdr:ext cx="534377" cy="259045"/>
    <xdr:sp macro="" textlink="">
      <xdr:nvSpPr>
        <xdr:cNvPr id="85" name="テキスト ボックス 84"/>
        <xdr:cNvSpPr txBox="1"/>
      </xdr:nvSpPr>
      <xdr:spPr>
        <a:xfrm>
          <a:off x="2641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1804</xdr:rowOff>
    </xdr:from>
    <xdr:to>
      <xdr:col>10</xdr:col>
      <xdr:colOff>165100</xdr:colOff>
      <xdr:row>38</xdr:row>
      <xdr:rowOff>103404</xdr:rowOff>
    </xdr:to>
    <xdr:sp macro="" textlink="">
      <xdr:nvSpPr>
        <xdr:cNvPr id="86" name="楕円 85"/>
        <xdr:cNvSpPr/>
      </xdr:nvSpPr>
      <xdr:spPr>
        <a:xfrm>
          <a:off x="1968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94531</xdr:rowOff>
    </xdr:from>
    <xdr:ext cx="534377" cy="259045"/>
    <xdr:sp macro="" textlink="">
      <xdr:nvSpPr>
        <xdr:cNvPr id="87" name="テキスト ボックス 86"/>
        <xdr:cNvSpPr txBox="1"/>
      </xdr:nvSpPr>
      <xdr:spPr>
        <a:xfrm>
          <a:off x="1752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2642</xdr:rowOff>
    </xdr:from>
    <xdr:to>
      <xdr:col>6</xdr:col>
      <xdr:colOff>38100</xdr:colOff>
      <xdr:row>38</xdr:row>
      <xdr:rowOff>104242</xdr:rowOff>
    </xdr:to>
    <xdr:sp macro="" textlink="">
      <xdr:nvSpPr>
        <xdr:cNvPr id="88" name="楕円 87"/>
        <xdr:cNvSpPr/>
      </xdr:nvSpPr>
      <xdr:spPr>
        <a:xfrm>
          <a:off x="1079500" y="65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95369</xdr:rowOff>
    </xdr:from>
    <xdr:ext cx="534377" cy="259045"/>
    <xdr:sp macro="" textlink="">
      <xdr:nvSpPr>
        <xdr:cNvPr id="89" name="テキスト ボックス 88"/>
        <xdr:cNvSpPr txBox="1"/>
      </xdr:nvSpPr>
      <xdr:spPr>
        <a:xfrm>
          <a:off x="863111" y="66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161028</xdr:rowOff>
    </xdr:from>
    <xdr:to>
      <xdr:col>24</xdr:col>
      <xdr:colOff>63500</xdr:colOff>
      <xdr:row>54</xdr:row>
      <xdr:rowOff>98163</xdr:rowOff>
    </xdr:to>
    <xdr:cxnSp macro="">
      <xdr:nvCxnSpPr>
        <xdr:cNvPr id="117" name="直線コネクタ 116"/>
        <xdr:cNvCxnSpPr/>
      </xdr:nvCxnSpPr>
      <xdr:spPr>
        <a:xfrm flipV="1">
          <a:off x="3797300" y="924787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96151</xdr:rowOff>
    </xdr:from>
    <xdr:to>
      <xdr:col>19</xdr:col>
      <xdr:colOff>177800</xdr:colOff>
      <xdr:row>54</xdr:row>
      <xdr:rowOff>98163</xdr:rowOff>
    </xdr:to>
    <xdr:cxnSp macro="">
      <xdr:nvCxnSpPr>
        <xdr:cNvPr id="120" name="直線コネクタ 119"/>
        <xdr:cNvCxnSpPr/>
      </xdr:nvCxnSpPr>
      <xdr:spPr>
        <a:xfrm>
          <a:off x="2908300" y="93544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78549</xdr:rowOff>
    </xdr:from>
    <xdr:to>
      <xdr:col>15</xdr:col>
      <xdr:colOff>50800</xdr:colOff>
      <xdr:row>54</xdr:row>
      <xdr:rowOff>96151</xdr:rowOff>
    </xdr:to>
    <xdr:cxnSp macro="">
      <xdr:nvCxnSpPr>
        <xdr:cNvPr id="123" name="直線コネクタ 122"/>
        <xdr:cNvCxnSpPr/>
      </xdr:nvCxnSpPr>
      <xdr:spPr>
        <a:xfrm>
          <a:off x="2019300" y="933684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78549</xdr:rowOff>
    </xdr:from>
    <xdr:to>
      <xdr:col>10</xdr:col>
      <xdr:colOff>114300</xdr:colOff>
      <xdr:row>54</xdr:row>
      <xdr:rowOff>104587</xdr:rowOff>
    </xdr:to>
    <xdr:cxnSp macro="">
      <xdr:nvCxnSpPr>
        <xdr:cNvPr id="126" name="直線コネクタ 125"/>
        <xdr:cNvCxnSpPr/>
      </xdr:nvCxnSpPr>
      <xdr:spPr>
        <a:xfrm flipV="1">
          <a:off x="1130300" y="933684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110228</xdr:rowOff>
    </xdr:from>
    <xdr:to>
      <xdr:col>24</xdr:col>
      <xdr:colOff>114300</xdr:colOff>
      <xdr:row>54</xdr:row>
      <xdr:rowOff>40378</xdr:rowOff>
    </xdr:to>
    <xdr:sp macro="" textlink="">
      <xdr:nvSpPr>
        <xdr:cNvPr id="136" name="楕円 135"/>
        <xdr:cNvSpPr/>
      </xdr:nvSpPr>
      <xdr:spPr>
        <a:xfrm>
          <a:off x="4584700" y="91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133105</xdr:rowOff>
    </xdr:from>
    <xdr:ext cx="534377" cy="259045"/>
    <xdr:sp macro="" textlink="">
      <xdr:nvSpPr>
        <xdr:cNvPr id="137" name="物件費該当値テキスト"/>
        <xdr:cNvSpPr txBox="1"/>
      </xdr:nvSpPr>
      <xdr:spPr>
        <a:xfrm>
          <a:off x="4686300" y="90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47363</xdr:rowOff>
    </xdr:from>
    <xdr:to>
      <xdr:col>20</xdr:col>
      <xdr:colOff>38100</xdr:colOff>
      <xdr:row>54</xdr:row>
      <xdr:rowOff>148963</xdr:rowOff>
    </xdr:to>
    <xdr:sp macro="" textlink="">
      <xdr:nvSpPr>
        <xdr:cNvPr id="138" name="楕円 137"/>
        <xdr:cNvSpPr/>
      </xdr:nvSpPr>
      <xdr:spPr>
        <a:xfrm>
          <a:off x="3746500" y="93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165490</xdr:rowOff>
    </xdr:from>
    <xdr:ext cx="534377" cy="259045"/>
    <xdr:sp macro="" textlink="">
      <xdr:nvSpPr>
        <xdr:cNvPr id="139" name="テキスト ボックス 138"/>
        <xdr:cNvSpPr txBox="1"/>
      </xdr:nvSpPr>
      <xdr:spPr>
        <a:xfrm>
          <a:off x="3530111" y="90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45351</xdr:rowOff>
    </xdr:from>
    <xdr:to>
      <xdr:col>15</xdr:col>
      <xdr:colOff>101600</xdr:colOff>
      <xdr:row>54</xdr:row>
      <xdr:rowOff>146951</xdr:rowOff>
    </xdr:to>
    <xdr:sp macro="" textlink="">
      <xdr:nvSpPr>
        <xdr:cNvPr id="140" name="楕円 139"/>
        <xdr:cNvSpPr/>
      </xdr:nvSpPr>
      <xdr:spPr>
        <a:xfrm>
          <a:off x="2857500" y="93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163478</xdr:rowOff>
    </xdr:from>
    <xdr:ext cx="534377" cy="259045"/>
    <xdr:sp macro="" textlink="">
      <xdr:nvSpPr>
        <xdr:cNvPr id="141" name="テキスト ボックス 140"/>
        <xdr:cNvSpPr txBox="1"/>
      </xdr:nvSpPr>
      <xdr:spPr>
        <a:xfrm>
          <a:off x="2641111" y="907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27749</xdr:rowOff>
    </xdr:from>
    <xdr:to>
      <xdr:col>10</xdr:col>
      <xdr:colOff>165100</xdr:colOff>
      <xdr:row>54</xdr:row>
      <xdr:rowOff>129349</xdr:rowOff>
    </xdr:to>
    <xdr:sp macro="" textlink="">
      <xdr:nvSpPr>
        <xdr:cNvPr id="142" name="楕円 141"/>
        <xdr:cNvSpPr/>
      </xdr:nvSpPr>
      <xdr:spPr>
        <a:xfrm>
          <a:off x="1968500" y="92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145876</xdr:rowOff>
    </xdr:from>
    <xdr:ext cx="534377" cy="259045"/>
    <xdr:sp macro="" textlink="">
      <xdr:nvSpPr>
        <xdr:cNvPr id="143" name="テキスト ボックス 142"/>
        <xdr:cNvSpPr txBox="1"/>
      </xdr:nvSpPr>
      <xdr:spPr>
        <a:xfrm>
          <a:off x="1752111" y="90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53787</xdr:rowOff>
    </xdr:from>
    <xdr:to>
      <xdr:col>6</xdr:col>
      <xdr:colOff>38100</xdr:colOff>
      <xdr:row>54</xdr:row>
      <xdr:rowOff>155387</xdr:rowOff>
    </xdr:to>
    <xdr:sp macro="" textlink="">
      <xdr:nvSpPr>
        <xdr:cNvPr id="144" name="楕円 143"/>
        <xdr:cNvSpPr/>
      </xdr:nvSpPr>
      <xdr:spPr>
        <a:xfrm>
          <a:off x="1079500" y="9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146514</xdr:rowOff>
    </xdr:from>
    <xdr:ext cx="534377" cy="259045"/>
    <xdr:sp macro="" textlink="">
      <xdr:nvSpPr>
        <xdr:cNvPr id="145" name="テキスト ボックス 144"/>
        <xdr:cNvSpPr txBox="1"/>
      </xdr:nvSpPr>
      <xdr:spPr>
        <a:xfrm>
          <a:off x="863111" y="94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142078</xdr:rowOff>
    </xdr:from>
    <xdr:to>
      <xdr:col>24</xdr:col>
      <xdr:colOff>63500</xdr:colOff>
      <xdr:row>77</xdr:row>
      <xdr:rowOff>143404</xdr:rowOff>
    </xdr:to>
    <xdr:cxnSp macro="">
      <xdr:nvCxnSpPr>
        <xdr:cNvPr id="172" name="直線コネクタ 171"/>
        <xdr:cNvCxnSpPr/>
      </xdr:nvCxnSpPr>
      <xdr:spPr>
        <a:xfrm>
          <a:off x="3797300" y="13343728"/>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121230</xdr:rowOff>
    </xdr:from>
    <xdr:to>
      <xdr:col>19</xdr:col>
      <xdr:colOff>177800</xdr:colOff>
      <xdr:row>77</xdr:row>
      <xdr:rowOff>142078</xdr:rowOff>
    </xdr:to>
    <xdr:cxnSp macro="">
      <xdr:nvCxnSpPr>
        <xdr:cNvPr id="175" name="直線コネクタ 174"/>
        <xdr:cNvCxnSpPr/>
      </xdr:nvCxnSpPr>
      <xdr:spPr>
        <a:xfrm>
          <a:off x="2908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121230</xdr:rowOff>
    </xdr:from>
    <xdr:to>
      <xdr:col>15</xdr:col>
      <xdr:colOff>50800</xdr:colOff>
      <xdr:row>77</xdr:row>
      <xdr:rowOff>134762</xdr:rowOff>
    </xdr:to>
    <xdr:cxnSp macro="">
      <xdr:nvCxnSpPr>
        <xdr:cNvPr id="178" name="直線コネクタ 177"/>
        <xdr:cNvCxnSpPr/>
      </xdr:nvCxnSpPr>
      <xdr:spPr>
        <a:xfrm flipV="1">
          <a:off x="2019300" y="1332288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125802</xdr:rowOff>
    </xdr:from>
    <xdr:to>
      <xdr:col>10</xdr:col>
      <xdr:colOff>114300</xdr:colOff>
      <xdr:row>77</xdr:row>
      <xdr:rowOff>134762</xdr:rowOff>
    </xdr:to>
    <xdr:cxnSp macro="">
      <xdr:nvCxnSpPr>
        <xdr:cNvPr id="181" name="直線コネクタ 180"/>
        <xdr:cNvCxnSpPr/>
      </xdr:nvCxnSpPr>
      <xdr:spPr>
        <a:xfrm>
          <a:off x="1130300" y="13327452"/>
          <a:ext cx="889000" cy="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92604</xdr:rowOff>
    </xdr:from>
    <xdr:to>
      <xdr:col>24</xdr:col>
      <xdr:colOff>114300</xdr:colOff>
      <xdr:row>78</xdr:row>
      <xdr:rowOff>22754</xdr:rowOff>
    </xdr:to>
    <xdr:sp macro="" textlink="">
      <xdr:nvSpPr>
        <xdr:cNvPr id="191" name="楕円 190"/>
        <xdr:cNvSpPr/>
      </xdr:nvSpPr>
      <xdr:spPr>
        <a:xfrm>
          <a:off x="45847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71031</xdr:rowOff>
    </xdr:from>
    <xdr:ext cx="469744" cy="259045"/>
    <xdr:sp macro="" textlink="">
      <xdr:nvSpPr>
        <xdr:cNvPr id="192" name="維持補修費該当値テキスト"/>
        <xdr:cNvSpPr txBox="1"/>
      </xdr:nvSpPr>
      <xdr:spPr>
        <a:xfrm>
          <a:off x="4686300" y="1327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91278</xdr:rowOff>
    </xdr:from>
    <xdr:to>
      <xdr:col>20</xdr:col>
      <xdr:colOff>38100</xdr:colOff>
      <xdr:row>78</xdr:row>
      <xdr:rowOff>21428</xdr:rowOff>
    </xdr:to>
    <xdr:sp macro="" textlink="">
      <xdr:nvSpPr>
        <xdr:cNvPr id="193" name="楕円 192"/>
        <xdr:cNvSpPr/>
      </xdr:nvSpPr>
      <xdr:spPr>
        <a:xfrm>
          <a:off x="3746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12555</xdr:rowOff>
    </xdr:from>
    <xdr:ext cx="469744" cy="259045"/>
    <xdr:sp macro="" textlink="">
      <xdr:nvSpPr>
        <xdr:cNvPr id="194" name="テキスト ボックス 193"/>
        <xdr:cNvSpPr txBox="1"/>
      </xdr:nvSpPr>
      <xdr:spPr>
        <a:xfrm>
          <a:off x="3562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70430</xdr:rowOff>
    </xdr:from>
    <xdr:to>
      <xdr:col>15</xdr:col>
      <xdr:colOff>101600</xdr:colOff>
      <xdr:row>78</xdr:row>
      <xdr:rowOff>580</xdr:rowOff>
    </xdr:to>
    <xdr:sp macro="" textlink="">
      <xdr:nvSpPr>
        <xdr:cNvPr id="195" name="楕円 194"/>
        <xdr:cNvSpPr/>
      </xdr:nvSpPr>
      <xdr:spPr>
        <a:xfrm>
          <a:off x="2857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17107</xdr:rowOff>
    </xdr:from>
    <xdr:ext cx="469744" cy="259045"/>
    <xdr:sp macro="" textlink="">
      <xdr:nvSpPr>
        <xdr:cNvPr id="196" name="テキスト ボックス 195"/>
        <xdr:cNvSpPr txBox="1"/>
      </xdr:nvSpPr>
      <xdr:spPr>
        <a:xfrm>
          <a:off x="2673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83962</xdr:rowOff>
    </xdr:from>
    <xdr:to>
      <xdr:col>10</xdr:col>
      <xdr:colOff>165100</xdr:colOff>
      <xdr:row>78</xdr:row>
      <xdr:rowOff>14112</xdr:rowOff>
    </xdr:to>
    <xdr:sp macro="" textlink="">
      <xdr:nvSpPr>
        <xdr:cNvPr id="197" name="楕円 196"/>
        <xdr:cNvSpPr/>
      </xdr:nvSpPr>
      <xdr:spPr>
        <a:xfrm>
          <a:off x="1968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30639</xdr:rowOff>
    </xdr:from>
    <xdr:ext cx="469744" cy="259045"/>
    <xdr:sp macro="" textlink="">
      <xdr:nvSpPr>
        <xdr:cNvPr id="198" name="テキスト ボックス 197"/>
        <xdr:cNvSpPr txBox="1"/>
      </xdr:nvSpPr>
      <xdr:spPr>
        <a:xfrm>
          <a:off x="1784428" y="130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75002</xdr:rowOff>
    </xdr:from>
    <xdr:to>
      <xdr:col>6</xdr:col>
      <xdr:colOff>38100</xdr:colOff>
      <xdr:row>78</xdr:row>
      <xdr:rowOff>5152</xdr:rowOff>
    </xdr:to>
    <xdr:sp macro="" textlink="">
      <xdr:nvSpPr>
        <xdr:cNvPr id="199" name="楕円 198"/>
        <xdr:cNvSpPr/>
      </xdr:nvSpPr>
      <xdr:spPr>
        <a:xfrm>
          <a:off x="1079500" y="132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167729</xdr:rowOff>
    </xdr:from>
    <xdr:ext cx="469744" cy="259045"/>
    <xdr:sp macro="" textlink="">
      <xdr:nvSpPr>
        <xdr:cNvPr id="200" name="テキスト ボックス 199"/>
        <xdr:cNvSpPr txBox="1"/>
      </xdr:nvSpPr>
      <xdr:spPr>
        <a:xfrm>
          <a:off x="895428" y="1336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78101</xdr:rowOff>
    </xdr:from>
    <xdr:to>
      <xdr:col>24</xdr:col>
      <xdr:colOff>63500</xdr:colOff>
      <xdr:row>97</xdr:row>
      <xdr:rowOff>83601</xdr:rowOff>
    </xdr:to>
    <xdr:cxnSp macro="">
      <xdr:nvCxnSpPr>
        <xdr:cNvPr id="228" name="直線コネクタ 227"/>
        <xdr:cNvCxnSpPr/>
      </xdr:nvCxnSpPr>
      <xdr:spPr>
        <a:xfrm>
          <a:off x="3797300" y="16708751"/>
          <a:ext cx="8382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78101</xdr:rowOff>
    </xdr:from>
    <xdr:to>
      <xdr:col>19</xdr:col>
      <xdr:colOff>177800</xdr:colOff>
      <xdr:row>97</xdr:row>
      <xdr:rowOff>143419</xdr:rowOff>
    </xdr:to>
    <xdr:cxnSp macro="">
      <xdr:nvCxnSpPr>
        <xdr:cNvPr id="231" name="直線コネクタ 230"/>
        <xdr:cNvCxnSpPr/>
      </xdr:nvCxnSpPr>
      <xdr:spPr>
        <a:xfrm flipV="1">
          <a:off x="2908300" y="16708751"/>
          <a:ext cx="889000" cy="6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143419</xdr:rowOff>
    </xdr:from>
    <xdr:to>
      <xdr:col>15</xdr:col>
      <xdr:colOff>50800</xdr:colOff>
      <xdr:row>98</xdr:row>
      <xdr:rowOff>27366</xdr:rowOff>
    </xdr:to>
    <xdr:cxnSp macro="">
      <xdr:nvCxnSpPr>
        <xdr:cNvPr id="234" name="直線コネクタ 233"/>
        <xdr:cNvCxnSpPr/>
      </xdr:nvCxnSpPr>
      <xdr:spPr>
        <a:xfrm flipV="1">
          <a:off x="2019300" y="1677406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27366</xdr:rowOff>
    </xdr:from>
    <xdr:to>
      <xdr:col>10</xdr:col>
      <xdr:colOff>114300</xdr:colOff>
      <xdr:row>98</xdr:row>
      <xdr:rowOff>101051</xdr:rowOff>
    </xdr:to>
    <xdr:cxnSp macro="">
      <xdr:nvCxnSpPr>
        <xdr:cNvPr id="237" name="直線コネクタ 236"/>
        <xdr:cNvCxnSpPr/>
      </xdr:nvCxnSpPr>
      <xdr:spPr>
        <a:xfrm flipV="1">
          <a:off x="1130300" y="16829466"/>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32801</xdr:rowOff>
    </xdr:from>
    <xdr:to>
      <xdr:col>24</xdr:col>
      <xdr:colOff>114300</xdr:colOff>
      <xdr:row>97</xdr:row>
      <xdr:rowOff>134401</xdr:rowOff>
    </xdr:to>
    <xdr:sp macro="" textlink="">
      <xdr:nvSpPr>
        <xdr:cNvPr id="247" name="楕円 246"/>
        <xdr:cNvSpPr/>
      </xdr:nvSpPr>
      <xdr:spPr>
        <a:xfrm>
          <a:off x="4584700" y="166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11228</xdr:rowOff>
    </xdr:from>
    <xdr:ext cx="534377" cy="259045"/>
    <xdr:sp macro="" textlink="">
      <xdr:nvSpPr>
        <xdr:cNvPr id="248" name="扶助費該当値テキスト"/>
        <xdr:cNvSpPr txBox="1"/>
      </xdr:nvSpPr>
      <xdr:spPr>
        <a:xfrm>
          <a:off x="4686300" y="166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27301</xdr:rowOff>
    </xdr:from>
    <xdr:to>
      <xdr:col>20</xdr:col>
      <xdr:colOff>38100</xdr:colOff>
      <xdr:row>97</xdr:row>
      <xdr:rowOff>128901</xdr:rowOff>
    </xdr:to>
    <xdr:sp macro="" textlink="">
      <xdr:nvSpPr>
        <xdr:cNvPr id="249" name="楕円 248"/>
        <xdr:cNvSpPr/>
      </xdr:nvSpPr>
      <xdr:spPr>
        <a:xfrm>
          <a:off x="3746500" y="166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120028</xdr:rowOff>
    </xdr:from>
    <xdr:ext cx="534377" cy="259045"/>
    <xdr:sp macro="" textlink="">
      <xdr:nvSpPr>
        <xdr:cNvPr id="250" name="テキスト ボックス 249"/>
        <xdr:cNvSpPr txBox="1"/>
      </xdr:nvSpPr>
      <xdr:spPr>
        <a:xfrm>
          <a:off x="3530111" y="167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92619</xdr:rowOff>
    </xdr:from>
    <xdr:to>
      <xdr:col>15</xdr:col>
      <xdr:colOff>101600</xdr:colOff>
      <xdr:row>98</xdr:row>
      <xdr:rowOff>22769</xdr:rowOff>
    </xdr:to>
    <xdr:sp macro="" textlink="">
      <xdr:nvSpPr>
        <xdr:cNvPr id="251" name="楕円 250"/>
        <xdr:cNvSpPr/>
      </xdr:nvSpPr>
      <xdr:spPr>
        <a:xfrm>
          <a:off x="2857500" y="1672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13896</xdr:rowOff>
    </xdr:from>
    <xdr:ext cx="534377" cy="259045"/>
    <xdr:sp macro="" textlink="">
      <xdr:nvSpPr>
        <xdr:cNvPr id="252" name="テキスト ボックス 251"/>
        <xdr:cNvSpPr txBox="1"/>
      </xdr:nvSpPr>
      <xdr:spPr>
        <a:xfrm>
          <a:off x="2641111" y="168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148016</xdr:rowOff>
    </xdr:from>
    <xdr:to>
      <xdr:col>10</xdr:col>
      <xdr:colOff>165100</xdr:colOff>
      <xdr:row>98</xdr:row>
      <xdr:rowOff>78166</xdr:rowOff>
    </xdr:to>
    <xdr:sp macro="" textlink="">
      <xdr:nvSpPr>
        <xdr:cNvPr id="253" name="楕円 252"/>
        <xdr:cNvSpPr/>
      </xdr:nvSpPr>
      <xdr:spPr>
        <a:xfrm>
          <a:off x="19685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69293</xdr:rowOff>
    </xdr:from>
    <xdr:ext cx="534377" cy="259045"/>
    <xdr:sp macro="" textlink="">
      <xdr:nvSpPr>
        <xdr:cNvPr id="254" name="テキスト ボックス 253"/>
        <xdr:cNvSpPr txBox="1"/>
      </xdr:nvSpPr>
      <xdr:spPr>
        <a:xfrm>
          <a:off x="1752111" y="168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50251</xdr:rowOff>
    </xdr:from>
    <xdr:to>
      <xdr:col>6</xdr:col>
      <xdr:colOff>38100</xdr:colOff>
      <xdr:row>98</xdr:row>
      <xdr:rowOff>151851</xdr:rowOff>
    </xdr:to>
    <xdr:sp macro="" textlink="">
      <xdr:nvSpPr>
        <xdr:cNvPr id="255" name="楕円 254"/>
        <xdr:cNvSpPr/>
      </xdr:nvSpPr>
      <xdr:spPr>
        <a:xfrm>
          <a:off x="1079500" y="16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142978</xdr:rowOff>
    </xdr:from>
    <xdr:ext cx="534377" cy="259045"/>
    <xdr:sp macro="" textlink="">
      <xdr:nvSpPr>
        <xdr:cNvPr id="256" name="テキスト ボックス 255"/>
        <xdr:cNvSpPr txBox="1"/>
      </xdr:nvSpPr>
      <xdr:spPr>
        <a:xfrm>
          <a:off x="863111" y="16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89508</xdr:rowOff>
    </xdr:from>
    <xdr:to>
      <xdr:col>55</xdr:col>
      <xdr:colOff>0</xdr:colOff>
      <xdr:row>37</xdr:row>
      <xdr:rowOff>90251</xdr:rowOff>
    </xdr:to>
    <xdr:cxnSp macro="">
      <xdr:nvCxnSpPr>
        <xdr:cNvPr id="289" name="直線コネクタ 288"/>
        <xdr:cNvCxnSpPr/>
      </xdr:nvCxnSpPr>
      <xdr:spPr>
        <a:xfrm>
          <a:off x="9639300" y="6433158"/>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58690</xdr:rowOff>
    </xdr:from>
    <xdr:to>
      <xdr:col>50</xdr:col>
      <xdr:colOff>114300</xdr:colOff>
      <xdr:row>37</xdr:row>
      <xdr:rowOff>89508</xdr:rowOff>
    </xdr:to>
    <xdr:cxnSp macro="">
      <xdr:nvCxnSpPr>
        <xdr:cNvPr id="292" name="直線コネクタ 291"/>
        <xdr:cNvCxnSpPr/>
      </xdr:nvCxnSpPr>
      <xdr:spPr>
        <a:xfrm>
          <a:off x="8750300" y="6402340"/>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44931</xdr:rowOff>
    </xdr:from>
    <xdr:to>
      <xdr:col>45</xdr:col>
      <xdr:colOff>177800</xdr:colOff>
      <xdr:row>37</xdr:row>
      <xdr:rowOff>58690</xdr:rowOff>
    </xdr:to>
    <xdr:cxnSp macro="">
      <xdr:nvCxnSpPr>
        <xdr:cNvPr id="295" name="直線コネクタ 294"/>
        <xdr:cNvCxnSpPr/>
      </xdr:nvCxnSpPr>
      <xdr:spPr>
        <a:xfrm>
          <a:off x="7861300" y="638858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44931</xdr:rowOff>
    </xdr:from>
    <xdr:to>
      <xdr:col>41</xdr:col>
      <xdr:colOff>50800</xdr:colOff>
      <xdr:row>37</xdr:row>
      <xdr:rowOff>70005</xdr:rowOff>
    </xdr:to>
    <xdr:cxnSp macro="">
      <xdr:nvCxnSpPr>
        <xdr:cNvPr id="298" name="直線コネクタ 297"/>
        <xdr:cNvCxnSpPr/>
      </xdr:nvCxnSpPr>
      <xdr:spPr>
        <a:xfrm flipV="1">
          <a:off x="6972300" y="6388581"/>
          <a:ext cx="889000" cy="2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39451</xdr:rowOff>
    </xdr:from>
    <xdr:to>
      <xdr:col>55</xdr:col>
      <xdr:colOff>50800</xdr:colOff>
      <xdr:row>37</xdr:row>
      <xdr:rowOff>141051</xdr:rowOff>
    </xdr:to>
    <xdr:sp macro="" textlink="">
      <xdr:nvSpPr>
        <xdr:cNvPr id="308" name="楕円 307"/>
        <xdr:cNvSpPr/>
      </xdr:nvSpPr>
      <xdr:spPr>
        <a:xfrm>
          <a:off x="10426700" y="6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17878</xdr:rowOff>
    </xdr:from>
    <xdr:ext cx="534377" cy="259045"/>
    <xdr:sp macro="" textlink="">
      <xdr:nvSpPr>
        <xdr:cNvPr id="309" name="補助費等該当値テキスト"/>
        <xdr:cNvSpPr txBox="1"/>
      </xdr:nvSpPr>
      <xdr:spPr>
        <a:xfrm>
          <a:off x="10528300" y="636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38708</xdr:rowOff>
    </xdr:from>
    <xdr:to>
      <xdr:col>50</xdr:col>
      <xdr:colOff>165100</xdr:colOff>
      <xdr:row>37</xdr:row>
      <xdr:rowOff>140308</xdr:rowOff>
    </xdr:to>
    <xdr:sp macro="" textlink="">
      <xdr:nvSpPr>
        <xdr:cNvPr id="310" name="楕円 309"/>
        <xdr:cNvSpPr/>
      </xdr:nvSpPr>
      <xdr:spPr>
        <a:xfrm>
          <a:off x="9588500" y="63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131435</xdr:rowOff>
    </xdr:from>
    <xdr:ext cx="534377" cy="259045"/>
    <xdr:sp macro="" textlink="">
      <xdr:nvSpPr>
        <xdr:cNvPr id="311" name="テキスト ボックス 310"/>
        <xdr:cNvSpPr txBox="1"/>
      </xdr:nvSpPr>
      <xdr:spPr>
        <a:xfrm>
          <a:off x="9372111" y="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7890</xdr:rowOff>
    </xdr:from>
    <xdr:to>
      <xdr:col>46</xdr:col>
      <xdr:colOff>38100</xdr:colOff>
      <xdr:row>37</xdr:row>
      <xdr:rowOff>109490</xdr:rowOff>
    </xdr:to>
    <xdr:sp macro="" textlink="">
      <xdr:nvSpPr>
        <xdr:cNvPr id="312" name="楕円 311"/>
        <xdr:cNvSpPr/>
      </xdr:nvSpPr>
      <xdr:spPr>
        <a:xfrm>
          <a:off x="8699500" y="6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100617</xdr:rowOff>
    </xdr:from>
    <xdr:ext cx="534377" cy="259045"/>
    <xdr:sp macro="" textlink="">
      <xdr:nvSpPr>
        <xdr:cNvPr id="313" name="テキスト ボックス 312"/>
        <xdr:cNvSpPr txBox="1"/>
      </xdr:nvSpPr>
      <xdr:spPr>
        <a:xfrm>
          <a:off x="8483111" y="64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165581</xdr:rowOff>
    </xdr:from>
    <xdr:to>
      <xdr:col>41</xdr:col>
      <xdr:colOff>101600</xdr:colOff>
      <xdr:row>37</xdr:row>
      <xdr:rowOff>95731</xdr:rowOff>
    </xdr:to>
    <xdr:sp macro="" textlink="">
      <xdr:nvSpPr>
        <xdr:cNvPr id="314" name="楕円 313"/>
        <xdr:cNvSpPr/>
      </xdr:nvSpPr>
      <xdr:spPr>
        <a:xfrm>
          <a:off x="7810500" y="6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86858</xdr:rowOff>
    </xdr:from>
    <xdr:ext cx="534377" cy="259045"/>
    <xdr:sp macro="" textlink="">
      <xdr:nvSpPr>
        <xdr:cNvPr id="315" name="テキスト ボックス 314"/>
        <xdr:cNvSpPr txBox="1"/>
      </xdr:nvSpPr>
      <xdr:spPr>
        <a:xfrm>
          <a:off x="7594111" y="64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19205</xdr:rowOff>
    </xdr:from>
    <xdr:to>
      <xdr:col>36</xdr:col>
      <xdr:colOff>165100</xdr:colOff>
      <xdr:row>37</xdr:row>
      <xdr:rowOff>120805</xdr:rowOff>
    </xdr:to>
    <xdr:sp macro="" textlink="">
      <xdr:nvSpPr>
        <xdr:cNvPr id="316" name="楕円 315"/>
        <xdr:cNvSpPr/>
      </xdr:nvSpPr>
      <xdr:spPr>
        <a:xfrm>
          <a:off x="6921500" y="63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111932</xdr:rowOff>
    </xdr:from>
    <xdr:ext cx="534377" cy="259045"/>
    <xdr:sp macro="" textlink="">
      <xdr:nvSpPr>
        <xdr:cNvPr id="317" name="テキスト ボックス 316"/>
        <xdr:cNvSpPr txBox="1"/>
      </xdr:nvSpPr>
      <xdr:spPr>
        <a:xfrm>
          <a:off x="6705111" y="645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120365</xdr:rowOff>
    </xdr:from>
    <xdr:to>
      <xdr:col>55</xdr:col>
      <xdr:colOff>0</xdr:colOff>
      <xdr:row>57</xdr:row>
      <xdr:rowOff>144304</xdr:rowOff>
    </xdr:to>
    <xdr:cxnSp macro="">
      <xdr:nvCxnSpPr>
        <xdr:cNvPr id="344" name="直線コネクタ 343"/>
        <xdr:cNvCxnSpPr/>
      </xdr:nvCxnSpPr>
      <xdr:spPr>
        <a:xfrm>
          <a:off x="9639300" y="9893015"/>
          <a:ext cx="8382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120365</xdr:rowOff>
    </xdr:from>
    <xdr:to>
      <xdr:col>50</xdr:col>
      <xdr:colOff>114300</xdr:colOff>
      <xdr:row>57</xdr:row>
      <xdr:rowOff>168051</xdr:rowOff>
    </xdr:to>
    <xdr:cxnSp macro="">
      <xdr:nvCxnSpPr>
        <xdr:cNvPr id="347" name="直線コネクタ 346"/>
        <xdr:cNvCxnSpPr/>
      </xdr:nvCxnSpPr>
      <xdr:spPr>
        <a:xfrm flipV="1">
          <a:off x="8750300" y="9893015"/>
          <a:ext cx="8890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144185</xdr:rowOff>
    </xdr:from>
    <xdr:to>
      <xdr:col>45</xdr:col>
      <xdr:colOff>177800</xdr:colOff>
      <xdr:row>57</xdr:row>
      <xdr:rowOff>168051</xdr:rowOff>
    </xdr:to>
    <xdr:cxnSp macro="">
      <xdr:nvCxnSpPr>
        <xdr:cNvPr id="350" name="直線コネクタ 349"/>
        <xdr:cNvCxnSpPr/>
      </xdr:nvCxnSpPr>
      <xdr:spPr>
        <a:xfrm>
          <a:off x="7861300" y="991683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138763</xdr:rowOff>
    </xdr:from>
    <xdr:to>
      <xdr:col>41</xdr:col>
      <xdr:colOff>50800</xdr:colOff>
      <xdr:row>57</xdr:row>
      <xdr:rowOff>144185</xdr:rowOff>
    </xdr:to>
    <xdr:cxnSp macro="">
      <xdr:nvCxnSpPr>
        <xdr:cNvPr id="353" name="直線コネクタ 352"/>
        <xdr:cNvCxnSpPr/>
      </xdr:nvCxnSpPr>
      <xdr:spPr>
        <a:xfrm>
          <a:off x="6972300" y="9911413"/>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93504</xdr:rowOff>
    </xdr:from>
    <xdr:to>
      <xdr:col>55</xdr:col>
      <xdr:colOff>50800</xdr:colOff>
      <xdr:row>58</xdr:row>
      <xdr:rowOff>23654</xdr:rowOff>
    </xdr:to>
    <xdr:sp macro="" textlink="">
      <xdr:nvSpPr>
        <xdr:cNvPr id="363" name="楕円 362"/>
        <xdr:cNvSpPr/>
      </xdr:nvSpPr>
      <xdr:spPr>
        <a:xfrm>
          <a:off x="10426700" y="98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4" name="普通建設事業費該当値テキスト"/>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69565</xdr:rowOff>
    </xdr:from>
    <xdr:to>
      <xdr:col>50</xdr:col>
      <xdr:colOff>165100</xdr:colOff>
      <xdr:row>57</xdr:row>
      <xdr:rowOff>171165</xdr:rowOff>
    </xdr:to>
    <xdr:sp macro="" textlink="">
      <xdr:nvSpPr>
        <xdr:cNvPr id="365" name="楕円 364"/>
        <xdr:cNvSpPr/>
      </xdr:nvSpPr>
      <xdr:spPr>
        <a:xfrm>
          <a:off x="9588500" y="98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162292</xdr:rowOff>
    </xdr:from>
    <xdr:ext cx="534377" cy="259045"/>
    <xdr:sp macro="" textlink="">
      <xdr:nvSpPr>
        <xdr:cNvPr id="366" name="テキスト ボックス 365"/>
        <xdr:cNvSpPr txBox="1"/>
      </xdr:nvSpPr>
      <xdr:spPr>
        <a:xfrm>
          <a:off x="9372111" y="99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117251</xdr:rowOff>
    </xdr:from>
    <xdr:to>
      <xdr:col>46</xdr:col>
      <xdr:colOff>38100</xdr:colOff>
      <xdr:row>58</xdr:row>
      <xdr:rowOff>47401</xdr:rowOff>
    </xdr:to>
    <xdr:sp macro="" textlink="">
      <xdr:nvSpPr>
        <xdr:cNvPr id="367" name="楕円 366"/>
        <xdr:cNvSpPr/>
      </xdr:nvSpPr>
      <xdr:spPr>
        <a:xfrm>
          <a:off x="8699500" y="988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38528</xdr:rowOff>
    </xdr:from>
    <xdr:ext cx="534377" cy="259045"/>
    <xdr:sp macro="" textlink="">
      <xdr:nvSpPr>
        <xdr:cNvPr id="368" name="テキスト ボックス 367"/>
        <xdr:cNvSpPr txBox="1"/>
      </xdr:nvSpPr>
      <xdr:spPr>
        <a:xfrm>
          <a:off x="8483111" y="998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93385</xdr:rowOff>
    </xdr:from>
    <xdr:to>
      <xdr:col>41</xdr:col>
      <xdr:colOff>101600</xdr:colOff>
      <xdr:row>58</xdr:row>
      <xdr:rowOff>23535</xdr:rowOff>
    </xdr:to>
    <xdr:sp macro="" textlink="">
      <xdr:nvSpPr>
        <xdr:cNvPr id="369" name="楕円 368"/>
        <xdr:cNvSpPr/>
      </xdr:nvSpPr>
      <xdr:spPr>
        <a:xfrm>
          <a:off x="7810500" y="98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14662</xdr:rowOff>
    </xdr:from>
    <xdr:ext cx="534377" cy="259045"/>
    <xdr:sp macro="" textlink="">
      <xdr:nvSpPr>
        <xdr:cNvPr id="370" name="テキスト ボックス 369"/>
        <xdr:cNvSpPr txBox="1"/>
      </xdr:nvSpPr>
      <xdr:spPr>
        <a:xfrm>
          <a:off x="7594111" y="99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87963</xdr:rowOff>
    </xdr:from>
    <xdr:to>
      <xdr:col>36</xdr:col>
      <xdr:colOff>165100</xdr:colOff>
      <xdr:row>58</xdr:row>
      <xdr:rowOff>18113</xdr:rowOff>
    </xdr:to>
    <xdr:sp macro="" textlink="">
      <xdr:nvSpPr>
        <xdr:cNvPr id="371" name="楕円 370"/>
        <xdr:cNvSpPr/>
      </xdr:nvSpPr>
      <xdr:spPr>
        <a:xfrm>
          <a:off x="6921500" y="986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9240</xdr:rowOff>
    </xdr:from>
    <xdr:ext cx="534377" cy="259045"/>
    <xdr:sp macro="" textlink="">
      <xdr:nvSpPr>
        <xdr:cNvPr id="372" name="テキスト ボックス 371"/>
        <xdr:cNvSpPr txBox="1"/>
      </xdr:nvSpPr>
      <xdr:spPr>
        <a:xfrm>
          <a:off x="6705111" y="995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93959</xdr:rowOff>
    </xdr:from>
    <xdr:to>
      <xdr:col>55</xdr:col>
      <xdr:colOff>0</xdr:colOff>
      <xdr:row>79</xdr:row>
      <xdr:rowOff>14895</xdr:rowOff>
    </xdr:to>
    <xdr:cxnSp macro="">
      <xdr:nvCxnSpPr>
        <xdr:cNvPr id="403" name="直線コネクタ 402"/>
        <xdr:cNvCxnSpPr/>
      </xdr:nvCxnSpPr>
      <xdr:spPr>
        <a:xfrm flipV="1">
          <a:off x="9639300" y="13467059"/>
          <a:ext cx="838200" cy="9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14895</xdr:rowOff>
    </xdr:from>
    <xdr:to>
      <xdr:col>50</xdr:col>
      <xdr:colOff>114300</xdr:colOff>
      <xdr:row>79</xdr:row>
      <xdr:rowOff>31071</xdr:rowOff>
    </xdr:to>
    <xdr:cxnSp macro="">
      <xdr:nvCxnSpPr>
        <xdr:cNvPr id="406" name="直線コネクタ 405"/>
        <xdr:cNvCxnSpPr/>
      </xdr:nvCxnSpPr>
      <xdr:spPr>
        <a:xfrm flipV="1">
          <a:off x="8750300" y="13559445"/>
          <a:ext cx="8890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31071</xdr:rowOff>
    </xdr:from>
    <xdr:to>
      <xdr:col>45</xdr:col>
      <xdr:colOff>177800</xdr:colOff>
      <xdr:row>79</xdr:row>
      <xdr:rowOff>98879</xdr:rowOff>
    </xdr:to>
    <xdr:cxnSp macro="">
      <xdr:nvCxnSpPr>
        <xdr:cNvPr id="409" name="直線コネクタ 408"/>
        <xdr:cNvCxnSpPr/>
      </xdr:nvCxnSpPr>
      <xdr:spPr>
        <a:xfrm flipV="1">
          <a:off x="7861300" y="13575621"/>
          <a:ext cx="8890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43159</xdr:rowOff>
    </xdr:from>
    <xdr:to>
      <xdr:col>55</xdr:col>
      <xdr:colOff>50800</xdr:colOff>
      <xdr:row>78</xdr:row>
      <xdr:rowOff>144759</xdr:rowOff>
    </xdr:to>
    <xdr:sp macro="" textlink="">
      <xdr:nvSpPr>
        <xdr:cNvPr id="422" name="楕円 421"/>
        <xdr:cNvSpPr/>
      </xdr:nvSpPr>
      <xdr:spPr>
        <a:xfrm>
          <a:off x="10426700" y="134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66036</xdr:rowOff>
    </xdr:from>
    <xdr:ext cx="534377" cy="259045"/>
    <xdr:sp macro="" textlink="">
      <xdr:nvSpPr>
        <xdr:cNvPr id="423" name="普通建設事業費 （ うち新規整備　）該当値テキスト"/>
        <xdr:cNvSpPr txBox="1"/>
      </xdr:nvSpPr>
      <xdr:spPr>
        <a:xfrm>
          <a:off x="10528300" y="1326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135545</xdr:rowOff>
    </xdr:from>
    <xdr:to>
      <xdr:col>50</xdr:col>
      <xdr:colOff>165100</xdr:colOff>
      <xdr:row>79</xdr:row>
      <xdr:rowOff>65695</xdr:rowOff>
    </xdr:to>
    <xdr:sp macro="" textlink="">
      <xdr:nvSpPr>
        <xdr:cNvPr id="424" name="楕円 423"/>
        <xdr:cNvSpPr/>
      </xdr:nvSpPr>
      <xdr:spPr>
        <a:xfrm>
          <a:off x="9588500" y="13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56822</xdr:rowOff>
    </xdr:from>
    <xdr:ext cx="469744" cy="259045"/>
    <xdr:sp macro="" textlink="">
      <xdr:nvSpPr>
        <xdr:cNvPr id="425" name="テキスト ボックス 424"/>
        <xdr:cNvSpPr txBox="1"/>
      </xdr:nvSpPr>
      <xdr:spPr>
        <a:xfrm>
          <a:off x="9404428" y="136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151721</xdr:rowOff>
    </xdr:from>
    <xdr:to>
      <xdr:col>46</xdr:col>
      <xdr:colOff>38100</xdr:colOff>
      <xdr:row>79</xdr:row>
      <xdr:rowOff>81871</xdr:rowOff>
    </xdr:to>
    <xdr:sp macro="" textlink="">
      <xdr:nvSpPr>
        <xdr:cNvPr id="426" name="楕円 425"/>
        <xdr:cNvSpPr/>
      </xdr:nvSpPr>
      <xdr:spPr>
        <a:xfrm>
          <a:off x="8699500" y="1352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72998</xdr:rowOff>
    </xdr:from>
    <xdr:ext cx="469744" cy="259045"/>
    <xdr:sp macro="" textlink="">
      <xdr:nvSpPr>
        <xdr:cNvPr id="427" name="テキスト ボックス 426"/>
        <xdr:cNvSpPr txBox="1"/>
      </xdr:nvSpPr>
      <xdr:spPr>
        <a:xfrm>
          <a:off x="8515428" y="1361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160601</xdr:rowOff>
    </xdr:from>
    <xdr:to>
      <xdr:col>55</xdr:col>
      <xdr:colOff>0</xdr:colOff>
      <xdr:row>98</xdr:row>
      <xdr:rowOff>15636</xdr:rowOff>
    </xdr:to>
    <xdr:cxnSp macro="">
      <xdr:nvCxnSpPr>
        <xdr:cNvPr id="462" name="直線コネクタ 461"/>
        <xdr:cNvCxnSpPr/>
      </xdr:nvCxnSpPr>
      <xdr:spPr>
        <a:xfrm>
          <a:off x="9639300" y="16619801"/>
          <a:ext cx="838200" cy="19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160601</xdr:rowOff>
    </xdr:from>
    <xdr:to>
      <xdr:col>50</xdr:col>
      <xdr:colOff>114300</xdr:colOff>
      <xdr:row>98</xdr:row>
      <xdr:rowOff>45289</xdr:rowOff>
    </xdr:to>
    <xdr:cxnSp macro="">
      <xdr:nvCxnSpPr>
        <xdr:cNvPr id="465" name="直線コネクタ 464"/>
        <xdr:cNvCxnSpPr/>
      </xdr:nvCxnSpPr>
      <xdr:spPr>
        <a:xfrm flipV="1">
          <a:off x="8750300" y="16619801"/>
          <a:ext cx="889000" cy="22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32699</xdr:rowOff>
    </xdr:from>
    <xdr:to>
      <xdr:col>45</xdr:col>
      <xdr:colOff>177800</xdr:colOff>
      <xdr:row>98</xdr:row>
      <xdr:rowOff>45289</xdr:rowOff>
    </xdr:to>
    <xdr:cxnSp macro="">
      <xdr:nvCxnSpPr>
        <xdr:cNvPr id="468" name="直線コネクタ 467"/>
        <xdr:cNvCxnSpPr/>
      </xdr:nvCxnSpPr>
      <xdr:spPr>
        <a:xfrm>
          <a:off x="7861300" y="16491899"/>
          <a:ext cx="889000" cy="35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32699</xdr:rowOff>
    </xdr:from>
    <xdr:to>
      <xdr:col>41</xdr:col>
      <xdr:colOff>50800</xdr:colOff>
      <xdr:row>96</xdr:row>
      <xdr:rowOff>54922</xdr:rowOff>
    </xdr:to>
    <xdr:cxnSp macro="">
      <xdr:nvCxnSpPr>
        <xdr:cNvPr id="471" name="直線コネクタ 470"/>
        <xdr:cNvCxnSpPr/>
      </xdr:nvCxnSpPr>
      <xdr:spPr>
        <a:xfrm flipV="1">
          <a:off x="6972300" y="16491899"/>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136286</xdr:rowOff>
    </xdr:from>
    <xdr:to>
      <xdr:col>55</xdr:col>
      <xdr:colOff>50800</xdr:colOff>
      <xdr:row>98</xdr:row>
      <xdr:rowOff>66436</xdr:rowOff>
    </xdr:to>
    <xdr:sp macro="" textlink="">
      <xdr:nvSpPr>
        <xdr:cNvPr id="481" name="楕円 480"/>
        <xdr:cNvSpPr/>
      </xdr:nvSpPr>
      <xdr:spPr>
        <a:xfrm>
          <a:off x="10426700" y="1676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114713</xdr:rowOff>
    </xdr:from>
    <xdr:ext cx="534377" cy="259045"/>
    <xdr:sp macro="" textlink="">
      <xdr:nvSpPr>
        <xdr:cNvPr id="482" name="普通建設事業費 （ うち更新整備　）該当値テキスト"/>
        <xdr:cNvSpPr txBox="1"/>
      </xdr:nvSpPr>
      <xdr:spPr>
        <a:xfrm>
          <a:off x="10528300" y="167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109801</xdr:rowOff>
    </xdr:from>
    <xdr:to>
      <xdr:col>50</xdr:col>
      <xdr:colOff>165100</xdr:colOff>
      <xdr:row>97</xdr:row>
      <xdr:rowOff>39951</xdr:rowOff>
    </xdr:to>
    <xdr:sp macro="" textlink="">
      <xdr:nvSpPr>
        <xdr:cNvPr id="483" name="楕円 482"/>
        <xdr:cNvSpPr/>
      </xdr:nvSpPr>
      <xdr:spPr>
        <a:xfrm>
          <a:off x="9588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56478</xdr:rowOff>
    </xdr:from>
    <xdr:ext cx="534377" cy="259045"/>
    <xdr:sp macro="" textlink="">
      <xdr:nvSpPr>
        <xdr:cNvPr id="484" name="テキスト ボックス 483"/>
        <xdr:cNvSpPr txBox="1"/>
      </xdr:nvSpPr>
      <xdr:spPr>
        <a:xfrm>
          <a:off x="9372111" y="163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165939</xdr:rowOff>
    </xdr:from>
    <xdr:to>
      <xdr:col>46</xdr:col>
      <xdr:colOff>38100</xdr:colOff>
      <xdr:row>98</xdr:row>
      <xdr:rowOff>96089</xdr:rowOff>
    </xdr:to>
    <xdr:sp macro="" textlink="">
      <xdr:nvSpPr>
        <xdr:cNvPr id="485" name="楕円 484"/>
        <xdr:cNvSpPr/>
      </xdr:nvSpPr>
      <xdr:spPr>
        <a:xfrm>
          <a:off x="8699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87216</xdr:rowOff>
    </xdr:from>
    <xdr:ext cx="534377" cy="259045"/>
    <xdr:sp macro="" textlink="">
      <xdr:nvSpPr>
        <xdr:cNvPr id="486" name="テキスト ボックス 485"/>
        <xdr:cNvSpPr txBox="1"/>
      </xdr:nvSpPr>
      <xdr:spPr>
        <a:xfrm>
          <a:off x="8483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153349</xdr:rowOff>
    </xdr:from>
    <xdr:to>
      <xdr:col>41</xdr:col>
      <xdr:colOff>101600</xdr:colOff>
      <xdr:row>96</xdr:row>
      <xdr:rowOff>83499</xdr:rowOff>
    </xdr:to>
    <xdr:sp macro="" textlink="">
      <xdr:nvSpPr>
        <xdr:cNvPr id="487" name="楕円 486"/>
        <xdr:cNvSpPr/>
      </xdr:nvSpPr>
      <xdr:spPr>
        <a:xfrm>
          <a:off x="7810500" y="164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100026</xdr:rowOff>
    </xdr:from>
    <xdr:ext cx="534377" cy="259045"/>
    <xdr:sp macro="" textlink="">
      <xdr:nvSpPr>
        <xdr:cNvPr id="488" name="テキスト ボックス 487"/>
        <xdr:cNvSpPr txBox="1"/>
      </xdr:nvSpPr>
      <xdr:spPr>
        <a:xfrm>
          <a:off x="7594111" y="1621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4122</xdr:rowOff>
    </xdr:from>
    <xdr:to>
      <xdr:col>36</xdr:col>
      <xdr:colOff>165100</xdr:colOff>
      <xdr:row>96</xdr:row>
      <xdr:rowOff>105722</xdr:rowOff>
    </xdr:to>
    <xdr:sp macro="" textlink="">
      <xdr:nvSpPr>
        <xdr:cNvPr id="489" name="楕円 488"/>
        <xdr:cNvSpPr/>
      </xdr:nvSpPr>
      <xdr:spPr>
        <a:xfrm>
          <a:off x="69215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122249</xdr:rowOff>
    </xdr:from>
    <xdr:ext cx="534377" cy="259045"/>
    <xdr:sp macro="" textlink="">
      <xdr:nvSpPr>
        <xdr:cNvPr id="490" name="テキスト ボックス 489"/>
        <xdr:cNvSpPr txBox="1"/>
      </xdr:nvSpPr>
      <xdr:spPr>
        <a:xfrm>
          <a:off x="6705111" y="1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44183</xdr:rowOff>
    </xdr:from>
    <xdr:to>
      <xdr:col>85</xdr:col>
      <xdr:colOff>127000</xdr:colOff>
      <xdr:row>39</xdr:row>
      <xdr:rowOff>44450</xdr:rowOff>
    </xdr:to>
    <xdr:cxnSp macro="">
      <xdr:nvCxnSpPr>
        <xdr:cNvPr id="519" name="直線コネクタ 518"/>
        <xdr:cNvCxnSpPr/>
      </xdr:nvCxnSpPr>
      <xdr:spPr>
        <a:xfrm>
          <a:off x="15481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44183</xdr:rowOff>
    </xdr:from>
    <xdr:to>
      <xdr:col>81</xdr:col>
      <xdr:colOff>50800</xdr:colOff>
      <xdr:row>39</xdr:row>
      <xdr:rowOff>44450</xdr:rowOff>
    </xdr:to>
    <xdr:cxnSp macro="">
      <xdr:nvCxnSpPr>
        <xdr:cNvPr id="522" name="直線コネクタ 521"/>
        <xdr:cNvCxnSpPr/>
      </xdr:nvCxnSpPr>
      <xdr:spPr>
        <a:xfrm flipV="1">
          <a:off x="14592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44450</xdr:rowOff>
    </xdr:to>
    <xdr:cxnSp macro="">
      <xdr:nvCxnSpPr>
        <xdr:cNvPr id="528" name="直線コネクタ 527"/>
        <xdr:cNvCxnSpPr/>
      </xdr:nvCxnSpPr>
      <xdr:spPr>
        <a:xfrm>
          <a:off x="1281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0" name="楕円 539"/>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1" name="テキスト ボックス 540"/>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164909</xdr:rowOff>
    </xdr:from>
    <xdr:to>
      <xdr:col>67</xdr:col>
      <xdr:colOff>101600</xdr:colOff>
      <xdr:row>39</xdr:row>
      <xdr:rowOff>95059</xdr:rowOff>
    </xdr:to>
    <xdr:sp macro="" textlink="">
      <xdr:nvSpPr>
        <xdr:cNvPr id="546" name="楕円 545"/>
        <xdr:cNvSpPr/>
      </xdr:nvSpPr>
      <xdr:spPr>
        <a:xfrm>
          <a:off x="1276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86186</xdr:rowOff>
    </xdr:from>
    <xdr:ext cx="249299" cy="259045"/>
    <xdr:sp macro="" textlink="">
      <xdr:nvSpPr>
        <xdr:cNvPr id="547" name="テキスト ボックス 546"/>
        <xdr:cNvSpPr txBox="1"/>
      </xdr:nvSpPr>
      <xdr:spPr>
        <a:xfrm>
          <a:off x="12689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138799</xdr:rowOff>
    </xdr:from>
    <xdr:to>
      <xdr:col>85</xdr:col>
      <xdr:colOff>127000</xdr:colOff>
      <xdr:row>77</xdr:row>
      <xdr:rowOff>149972</xdr:rowOff>
    </xdr:to>
    <xdr:cxnSp macro="">
      <xdr:nvCxnSpPr>
        <xdr:cNvPr id="629" name="直線コネクタ 628"/>
        <xdr:cNvCxnSpPr/>
      </xdr:nvCxnSpPr>
      <xdr:spPr>
        <a:xfrm flipV="1">
          <a:off x="15481300" y="13340449"/>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149972</xdr:rowOff>
    </xdr:from>
    <xdr:to>
      <xdr:col>81</xdr:col>
      <xdr:colOff>50800</xdr:colOff>
      <xdr:row>77</xdr:row>
      <xdr:rowOff>157302</xdr:rowOff>
    </xdr:to>
    <xdr:cxnSp macro="">
      <xdr:nvCxnSpPr>
        <xdr:cNvPr id="632" name="直線コネクタ 631"/>
        <xdr:cNvCxnSpPr/>
      </xdr:nvCxnSpPr>
      <xdr:spPr>
        <a:xfrm flipV="1">
          <a:off x="14592300" y="1335162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157302</xdr:rowOff>
    </xdr:from>
    <xdr:to>
      <xdr:col>76</xdr:col>
      <xdr:colOff>114300</xdr:colOff>
      <xdr:row>77</xdr:row>
      <xdr:rowOff>161060</xdr:rowOff>
    </xdr:to>
    <xdr:cxnSp macro="">
      <xdr:nvCxnSpPr>
        <xdr:cNvPr id="635" name="直線コネクタ 634"/>
        <xdr:cNvCxnSpPr/>
      </xdr:nvCxnSpPr>
      <xdr:spPr>
        <a:xfrm flipV="1">
          <a:off x="13703300" y="1335895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159403</xdr:rowOff>
    </xdr:from>
    <xdr:to>
      <xdr:col>71</xdr:col>
      <xdr:colOff>177800</xdr:colOff>
      <xdr:row>77</xdr:row>
      <xdr:rowOff>161060</xdr:rowOff>
    </xdr:to>
    <xdr:cxnSp macro="">
      <xdr:nvCxnSpPr>
        <xdr:cNvPr id="638" name="直線コネクタ 637"/>
        <xdr:cNvCxnSpPr/>
      </xdr:nvCxnSpPr>
      <xdr:spPr>
        <a:xfrm>
          <a:off x="12814300" y="13361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87999</xdr:rowOff>
    </xdr:from>
    <xdr:to>
      <xdr:col>85</xdr:col>
      <xdr:colOff>177800</xdr:colOff>
      <xdr:row>78</xdr:row>
      <xdr:rowOff>18149</xdr:rowOff>
    </xdr:to>
    <xdr:sp macro="" textlink="">
      <xdr:nvSpPr>
        <xdr:cNvPr id="648" name="楕円 647"/>
        <xdr:cNvSpPr/>
      </xdr:nvSpPr>
      <xdr:spPr>
        <a:xfrm>
          <a:off x="16268700" y="132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66426</xdr:rowOff>
    </xdr:from>
    <xdr:ext cx="534377" cy="259045"/>
    <xdr:sp macro="" textlink="">
      <xdr:nvSpPr>
        <xdr:cNvPr id="649" name="公債費該当値テキスト"/>
        <xdr:cNvSpPr txBox="1"/>
      </xdr:nvSpPr>
      <xdr:spPr>
        <a:xfrm>
          <a:off x="16370300" y="132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99172</xdr:rowOff>
    </xdr:from>
    <xdr:to>
      <xdr:col>81</xdr:col>
      <xdr:colOff>101600</xdr:colOff>
      <xdr:row>78</xdr:row>
      <xdr:rowOff>29322</xdr:rowOff>
    </xdr:to>
    <xdr:sp macro="" textlink="">
      <xdr:nvSpPr>
        <xdr:cNvPr id="650" name="楕円 649"/>
        <xdr:cNvSpPr/>
      </xdr:nvSpPr>
      <xdr:spPr>
        <a:xfrm>
          <a:off x="15430500" y="133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20449</xdr:rowOff>
    </xdr:from>
    <xdr:ext cx="534377" cy="259045"/>
    <xdr:sp macro="" textlink="">
      <xdr:nvSpPr>
        <xdr:cNvPr id="651" name="テキスト ボックス 650"/>
        <xdr:cNvSpPr txBox="1"/>
      </xdr:nvSpPr>
      <xdr:spPr>
        <a:xfrm>
          <a:off x="15214111" y="133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106502</xdr:rowOff>
    </xdr:from>
    <xdr:to>
      <xdr:col>76</xdr:col>
      <xdr:colOff>165100</xdr:colOff>
      <xdr:row>78</xdr:row>
      <xdr:rowOff>36652</xdr:rowOff>
    </xdr:to>
    <xdr:sp macro="" textlink="">
      <xdr:nvSpPr>
        <xdr:cNvPr id="652" name="楕円 651"/>
        <xdr:cNvSpPr/>
      </xdr:nvSpPr>
      <xdr:spPr>
        <a:xfrm>
          <a:off x="14541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27779</xdr:rowOff>
    </xdr:from>
    <xdr:ext cx="534377" cy="259045"/>
    <xdr:sp macro="" textlink="">
      <xdr:nvSpPr>
        <xdr:cNvPr id="653" name="テキスト ボックス 652"/>
        <xdr:cNvSpPr txBox="1"/>
      </xdr:nvSpPr>
      <xdr:spPr>
        <a:xfrm>
          <a:off x="14325111" y="134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110260</xdr:rowOff>
    </xdr:from>
    <xdr:to>
      <xdr:col>72</xdr:col>
      <xdr:colOff>38100</xdr:colOff>
      <xdr:row>78</xdr:row>
      <xdr:rowOff>40410</xdr:rowOff>
    </xdr:to>
    <xdr:sp macro="" textlink="">
      <xdr:nvSpPr>
        <xdr:cNvPr id="654" name="楕円 653"/>
        <xdr:cNvSpPr/>
      </xdr:nvSpPr>
      <xdr:spPr>
        <a:xfrm>
          <a:off x="13652500" y="133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31537</xdr:rowOff>
    </xdr:from>
    <xdr:ext cx="534377" cy="259045"/>
    <xdr:sp macro="" textlink="">
      <xdr:nvSpPr>
        <xdr:cNvPr id="655" name="テキスト ボックス 654"/>
        <xdr:cNvSpPr txBox="1"/>
      </xdr:nvSpPr>
      <xdr:spPr>
        <a:xfrm>
          <a:off x="13436111" y="13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108603</xdr:rowOff>
    </xdr:from>
    <xdr:to>
      <xdr:col>67</xdr:col>
      <xdr:colOff>101600</xdr:colOff>
      <xdr:row>78</xdr:row>
      <xdr:rowOff>38753</xdr:rowOff>
    </xdr:to>
    <xdr:sp macro="" textlink="">
      <xdr:nvSpPr>
        <xdr:cNvPr id="656" name="楕円 655"/>
        <xdr:cNvSpPr/>
      </xdr:nvSpPr>
      <xdr:spPr>
        <a:xfrm>
          <a:off x="12763500" y="1331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29880</xdr:rowOff>
    </xdr:from>
    <xdr:ext cx="534377" cy="259045"/>
    <xdr:sp macro="" textlink="">
      <xdr:nvSpPr>
        <xdr:cNvPr id="657" name="テキスト ボックス 656"/>
        <xdr:cNvSpPr txBox="1"/>
      </xdr:nvSpPr>
      <xdr:spPr>
        <a:xfrm>
          <a:off x="12547111" y="134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153797</xdr:rowOff>
    </xdr:from>
    <xdr:to>
      <xdr:col>85</xdr:col>
      <xdr:colOff>127000</xdr:colOff>
      <xdr:row>98</xdr:row>
      <xdr:rowOff>33420</xdr:rowOff>
    </xdr:to>
    <xdr:cxnSp macro="">
      <xdr:nvCxnSpPr>
        <xdr:cNvPr id="686" name="直線コネクタ 685"/>
        <xdr:cNvCxnSpPr/>
      </xdr:nvCxnSpPr>
      <xdr:spPr>
        <a:xfrm flipV="1">
          <a:off x="15481300" y="16784447"/>
          <a:ext cx="838200" cy="5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33420</xdr:rowOff>
    </xdr:from>
    <xdr:to>
      <xdr:col>81</xdr:col>
      <xdr:colOff>50800</xdr:colOff>
      <xdr:row>98</xdr:row>
      <xdr:rowOff>35249</xdr:rowOff>
    </xdr:to>
    <xdr:cxnSp macro="">
      <xdr:nvCxnSpPr>
        <xdr:cNvPr id="689" name="直線コネクタ 688"/>
        <xdr:cNvCxnSpPr/>
      </xdr:nvCxnSpPr>
      <xdr:spPr>
        <a:xfrm flipV="1">
          <a:off x="14592300" y="1683552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33229</xdr:rowOff>
    </xdr:from>
    <xdr:to>
      <xdr:col>76</xdr:col>
      <xdr:colOff>114300</xdr:colOff>
      <xdr:row>98</xdr:row>
      <xdr:rowOff>35249</xdr:rowOff>
    </xdr:to>
    <xdr:cxnSp macro="">
      <xdr:nvCxnSpPr>
        <xdr:cNvPr id="692" name="直線コネクタ 691"/>
        <xdr:cNvCxnSpPr/>
      </xdr:nvCxnSpPr>
      <xdr:spPr>
        <a:xfrm>
          <a:off x="13703300" y="1683532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33229</xdr:rowOff>
    </xdr:from>
    <xdr:to>
      <xdr:col>71</xdr:col>
      <xdr:colOff>177800</xdr:colOff>
      <xdr:row>98</xdr:row>
      <xdr:rowOff>106611</xdr:rowOff>
    </xdr:to>
    <xdr:cxnSp macro="">
      <xdr:nvCxnSpPr>
        <xdr:cNvPr id="695" name="直線コネクタ 694"/>
        <xdr:cNvCxnSpPr/>
      </xdr:nvCxnSpPr>
      <xdr:spPr>
        <a:xfrm flipV="1">
          <a:off x="12814300" y="16835329"/>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102997</xdr:rowOff>
    </xdr:from>
    <xdr:to>
      <xdr:col>85</xdr:col>
      <xdr:colOff>177800</xdr:colOff>
      <xdr:row>98</xdr:row>
      <xdr:rowOff>33147</xdr:rowOff>
    </xdr:to>
    <xdr:sp macro="" textlink="">
      <xdr:nvSpPr>
        <xdr:cNvPr id="705" name="楕円 704"/>
        <xdr:cNvSpPr/>
      </xdr:nvSpPr>
      <xdr:spPr>
        <a:xfrm>
          <a:off x="162687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125874</xdr:rowOff>
    </xdr:from>
    <xdr:ext cx="534377" cy="259045"/>
    <xdr:sp macro="" textlink="">
      <xdr:nvSpPr>
        <xdr:cNvPr id="706" name="積立金該当値テキスト"/>
        <xdr:cNvSpPr txBox="1"/>
      </xdr:nvSpPr>
      <xdr:spPr>
        <a:xfrm>
          <a:off x="16370300" y="1658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154070</xdr:rowOff>
    </xdr:from>
    <xdr:to>
      <xdr:col>81</xdr:col>
      <xdr:colOff>101600</xdr:colOff>
      <xdr:row>98</xdr:row>
      <xdr:rowOff>84220</xdr:rowOff>
    </xdr:to>
    <xdr:sp macro="" textlink="">
      <xdr:nvSpPr>
        <xdr:cNvPr id="707" name="楕円 706"/>
        <xdr:cNvSpPr/>
      </xdr:nvSpPr>
      <xdr:spPr>
        <a:xfrm>
          <a:off x="15430500" y="1678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75347</xdr:rowOff>
    </xdr:from>
    <xdr:ext cx="469744" cy="259045"/>
    <xdr:sp macro="" textlink="">
      <xdr:nvSpPr>
        <xdr:cNvPr id="708" name="テキスト ボックス 707"/>
        <xdr:cNvSpPr txBox="1"/>
      </xdr:nvSpPr>
      <xdr:spPr>
        <a:xfrm>
          <a:off x="15246428" y="1687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155899</xdr:rowOff>
    </xdr:from>
    <xdr:to>
      <xdr:col>76</xdr:col>
      <xdr:colOff>165100</xdr:colOff>
      <xdr:row>98</xdr:row>
      <xdr:rowOff>86049</xdr:rowOff>
    </xdr:to>
    <xdr:sp macro="" textlink="">
      <xdr:nvSpPr>
        <xdr:cNvPr id="709" name="楕円 708"/>
        <xdr:cNvSpPr/>
      </xdr:nvSpPr>
      <xdr:spPr>
        <a:xfrm>
          <a:off x="14541500" y="167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102576</xdr:rowOff>
    </xdr:from>
    <xdr:ext cx="469744" cy="259045"/>
    <xdr:sp macro="" textlink="">
      <xdr:nvSpPr>
        <xdr:cNvPr id="710" name="テキスト ボックス 709"/>
        <xdr:cNvSpPr txBox="1"/>
      </xdr:nvSpPr>
      <xdr:spPr>
        <a:xfrm>
          <a:off x="14357428" y="1656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153879</xdr:rowOff>
    </xdr:from>
    <xdr:to>
      <xdr:col>72</xdr:col>
      <xdr:colOff>38100</xdr:colOff>
      <xdr:row>98</xdr:row>
      <xdr:rowOff>84029</xdr:rowOff>
    </xdr:to>
    <xdr:sp macro="" textlink="">
      <xdr:nvSpPr>
        <xdr:cNvPr id="711" name="楕円 710"/>
        <xdr:cNvSpPr/>
      </xdr:nvSpPr>
      <xdr:spPr>
        <a:xfrm>
          <a:off x="13652500" y="167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75156</xdr:rowOff>
    </xdr:from>
    <xdr:ext cx="469744" cy="259045"/>
    <xdr:sp macro="" textlink="">
      <xdr:nvSpPr>
        <xdr:cNvPr id="712" name="テキスト ボックス 711"/>
        <xdr:cNvSpPr txBox="1"/>
      </xdr:nvSpPr>
      <xdr:spPr>
        <a:xfrm>
          <a:off x="13468428" y="1687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55811</xdr:rowOff>
    </xdr:from>
    <xdr:to>
      <xdr:col>67</xdr:col>
      <xdr:colOff>101600</xdr:colOff>
      <xdr:row>98</xdr:row>
      <xdr:rowOff>157411</xdr:rowOff>
    </xdr:to>
    <xdr:sp macro="" textlink="">
      <xdr:nvSpPr>
        <xdr:cNvPr id="713" name="楕円 712"/>
        <xdr:cNvSpPr/>
      </xdr:nvSpPr>
      <xdr:spPr>
        <a:xfrm>
          <a:off x="12763500" y="168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148538</xdr:rowOff>
    </xdr:from>
    <xdr:ext cx="469744" cy="259045"/>
    <xdr:sp macro="" textlink="">
      <xdr:nvSpPr>
        <xdr:cNvPr id="714" name="テキスト ボックス 713"/>
        <xdr:cNvSpPr txBox="1"/>
      </xdr:nvSpPr>
      <xdr:spPr>
        <a:xfrm>
          <a:off x="12579428" y="169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92456</xdr:rowOff>
    </xdr:from>
    <xdr:to>
      <xdr:col>116</xdr:col>
      <xdr:colOff>63500</xdr:colOff>
      <xdr:row>39</xdr:row>
      <xdr:rowOff>92456</xdr:rowOff>
    </xdr:to>
    <xdr:cxnSp macro="">
      <xdr:nvCxnSpPr>
        <xdr:cNvPr id="745" name="直線コネクタ 744"/>
        <xdr:cNvCxnSpPr/>
      </xdr:nvCxnSpPr>
      <xdr:spPr>
        <a:xfrm>
          <a:off x="21323300" y="6779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92456</xdr:rowOff>
    </xdr:from>
    <xdr:to>
      <xdr:col>111</xdr:col>
      <xdr:colOff>177800</xdr:colOff>
      <xdr:row>39</xdr:row>
      <xdr:rowOff>93762</xdr:rowOff>
    </xdr:to>
    <xdr:cxnSp macro="">
      <xdr:nvCxnSpPr>
        <xdr:cNvPr id="748" name="直線コネクタ 747"/>
        <xdr:cNvCxnSpPr/>
      </xdr:nvCxnSpPr>
      <xdr:spPr>
        <a:xfrm flipV="1">
          <a:off x="20434300" y="677900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93762</xdr:rowOff>
    </xdr:from>
    <xdr:to>
      <xdr:col>107</xdr:col>
      <xdr:colOff>50800</xdr:colOff>
      <xdr:row>39</xdr:row>
      <xdr:rowOff>93762</xdr:rowOff>
    </xdr:to>
    <xdr:cxnSp macro="">
      <xdr:nvCxnSpPr>
        <xdr:cNvPr id="751" name="直線コネクタ 750"/>
        <xdr:cNvCxnSpPr/>
      </xdr:nvCxnSpPr>
      <xdr:spPr>
        <a:xfrm>
          <a:off x="19545300" y="6780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42164</xdr:rowOff>
    </xdr:from>
    <xdr:to>
      <xdr:col>102</xdr:col>
      <xdr:colOff>114300</xdr:colOff>
      <xdr:row>39</xdr:row>
      <xdr:rowOff>93762</xdr:rowOff>
    </xdr:to>
    <xdr:cxnSp macro="">
      <xdr:nvCxnSpPr>
        <xdr:cNvPr id="754" name="直線コネクタ 753"/>
        <xdr:cNvCxnSpPr/>
      </xdr:nvCxnSpPr>
      <xdr:spPr>
        <a:xfrm>
          <a:off x="18656300" y="6728714"/>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41656</xdr:rowOff>
    </xdr:from>
    <xdr:to>
      <xdr:col>116</xdr:col>
      <xdr:colOff>114300</xdr:colOff>
      <xdr:row>39</xdr:row>
      <xdr:rowOff>143256</xdr:rowOff>
    </xdr:to>
    <xdr:sp macro="" textlink="">
      <xdr:nvSpPr>
        <xdr:cNvPr id="764" name="楕円 763"/>
        <xdr:cNvSpPr/>
      </xdr:nvSpPr>
      <xdr:spPr>
        <a:xfrm>
          <a:off x="221107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128033</xdr:rowOff>
    </xdr:from>
    <xdr:ext cx="313932" cy="259045"/>
    <xdr:sp macro="" textlink="">
      <xdr:nvSpPr>
        <xdr:cNvPr id="765" name="投資及び出資金該当値テキスト"/>
        <xdr:cNvSpPr txBox="1"/>
      </xdr:nvSpPr>
      <xdr:spPr>
        <a:xfrm>
          <a:off x="22212300" y="6643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41656</xdr:rowOff>
    </xdr:from>
    <xdr:to>
      <xdr:col>112</xdr:col>
      <xdr:colOff>38100</xdr:colOff>
      <xdr:row>39</xdr:row>
      <xdr:rowOff>143256</xdr:rowOff>
    </xdr:to>
    <xdr:sp macro="" textlink="">
      <xdr:nvSpPr>
        <xdr:cNvPr id="766" name="楕円 765"/>
        <xdr:cNvSpPr/>
      </xdr:nvSpPr>
      <xdr:spPr>
        <a:xfrm>
          <a:off x="21272500" y="67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134383</xdr:rowOff>
    </xdr:from>
    <xdr:ext cx="313932" cy="259045"/>
    <xdr:sp macro="" textlink="">
      <xdr:nvSpPr>
        <xdr:cNvPr id="767" name="テキスト ボックス 766"/>
        <xdr:cNvSpPr txBox="1"/>
      </xdr:nvSpPr>
      <xdr:spPr>
        <a:xfrm>
          <a:off x="21166333" y="68209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42962</xdr:rowOff>
    </xdr:from>
    <xdr:to>
      <xdr:col>107</xdr:col>
      <xdr:colOff>101600</xdr:colOff>
      <xdr:row>39</xdr:row>
      <xdr:rowOff>144562</xdr:rowOff>
    </xdr:to>
    <xdr:sp macro="" textlink="">
      <xdr:nvSpPr>
        <xdr:cNvPr id="768" name="楕円 767"/>
        <xdr:cNvSpPr/>
      </xdr:nvSpPr>
      <xdr:spPr>
        <a:xfrm>
          <a:off x="20383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135689</xdr:rowOff>
    </xdr:from>
    <xdr:ext cx="313932" cy="259045"/>
    <xdr:sp macro="" textlink="">
      <xdr:nvSpPr>
        <xdr:cNvPr id="769" name="テキスト ボックス 768"/>
        <xdr:cNvSpPr txBox="1"/>
      </xdr:nvSpPr>
      <xdr:spPr>
        <a:xfrm>
          <a:off x="20277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42962</xdr:rowOff>
    </xdr:from>
    <xdr:to>
      <xdr:col>102</xdr:col>
      <xdr:colOff>165100</xdr:colOff>
      <xdr:row>39</xdr:row>
      <xdr:rowOff>144562</xdr:rowOff>
    </xdr:to>
    <xdr:sp macro="" textlink="">
      <xdr:nvSpPr>
        <xdr:cNvPr id="770" name="楕円 769"/>
        <xdr:cNvSpPr/>
      </xdr:nvSpPr>
      <xdr:spPr>
        <a:xfrm>
          <a:off x="19494500" y="67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135689</xdr:rowOff>
    </xdr:from>
    <xdr:ext cx="313932" cy="259045"/>
    <xdr:sp macro="" textlink="">
      <xdr:nvSpPr>
        <xdr:cNvPr id="771" name="テキスト ボックス 770"/>
        <xdr:cNvSpPr txBox="1"/>
      </xdr:nvSpPr>
      <xdr:spPr>
        <a:xfrm>
          <a:off x="19388333" y="682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2" name="楕円 771"/>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84091</xdr:rowOff>
    </xdr:from>
    <xdr:ext cx="378565" cy="259045"/>
    <xdr:sp macro="" textlink="">
      <xdr:nvSpPr>
        <xdr:cNvPr id="773" name="テキスト ボックス 772"/>
        <xdr:cNvSpPr txBox="1"/>
      </xdr:nvSpPr>
      <xdr:spPr>
        <a:xfrm>
          <a:off x="18467017" y="6770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28601</xdr:rowOff>
    </xdr:from>
    <xdr:to>
      <xdr:col>116</xdr:col>
      <xdr:colOff>63500</xdr:colOff>
      <xdr:row>59</xdr:row>
      <xdr:rowOff>36411</xdr:rowOff>
    </xdr:to>
    <xdr:cxnSp macro="">
      <xdr:nvCxnSpPr>
        <xdr:cNvPr id="802" name="直線コネクタ 801"/>
        <xdr:cNvCxnSpPr/>
      </xdr:nvCxnSpPr>
      <xdr:spPr>
        <a:xfrm flipV="1">
          <a:off x="21323300" y="9972701"/>
          <a:ext cx="8382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36411</xdr:rowOff>
    </xdr:from>
    <xdr:to>
      <xdr:col>111</xdr:col>
      <xdr:colOff>177800</xdr:colOff>
      <xdr:row>59</xdr:row>
      <xdr:rowOff>36792</xdr:rowOff>
    </xdr:to>
    <xdr:cxnSp macro="">
      <xdr:nvCxnSpPr>
        <xdr:cNvPr id="805" name="直線コネクタ 804"/>
        <xdr:cNvCxnSpPr/>
      </xdr:nvCxnSpPr>
      <xdr:spPr>
        <a:xfrm flipV="1">
          <a:off x="20434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36335</xdr:rowOff>
    </xdr:from>
    <xdr:to>
      <xdr:col>107</xdr:col>
      <xdr:colOff>50800</xdr:colOff>
      <xdr:row>59</xdr:row>
      <xdr:rowOff>36792</xdr:rowOff>
    </xdr:to>
    <xdr:cxnSp macro="">
      <xdr:nvCxnSpPr>
        <xdr:cNvPr id="808" name="直線コネクタ 807"/>
        <xdr:cNvCxnSpPr/>
      </xdr:nvCxnSpPr>
      <xdr:spPr>
        <a:xfrm>
          <a:off x="19545300" y="101518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36335</xdr:rowOff>
    </xdr:from>
    <xdr:to>
      <xdr:col>102</xdr:col>
      <xdr:colOff>114300</xdr:colOff>
      <xdr:row>59</xdr:row>
      <xdr:rowOff>36335</xdr:rowOff>
    </xdr:to>
    <xdr:cxnSp macro="">
      <xdr:nvCxnSpPr>
        <xdr:cNvPr id="811" name="直線コネクタ 810"/>
        <xdr:cNvCxnSpPr/>
      </xdr:nvCxnSpPr>
      <xdr:spPr>
        <a:xfrm>
          <a:off x="18656300" y="10151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149251</xdr:rowOff>
    </xdr:from>
    <xdr:to>
      <xdr:col>116</xdr:col>
      <xdr:colOff>114300</xdr:colOff>
      <xdr:row>58</xdr:row>
      <xdr:rowOff>79401</xdr:rowOff>
    </xdr:to>
    <xdr:sp macro="" textlink="">
      <xdr:nvSpPr>
        <xdr:cNvPr id="821" name="楕円 820"/>
        <xdr:cNvSpPr/>
      </xdr:nvSpPr>
      <xdr:spPr>
        <a:xfrm>
          <a:off x="221107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678</xdr:rowOff>
    </xdr:from>
    <xdr:ext cx="469744" cy="259045"/>
    <xdr:sp macro="" textlink="">
      <xdr:nvSpPr>
        <xdr:cNvPr id="822" name="貸付金該当値テキスト"/>
        <xdr:cNvSpPr txBox="1"/>
      </xdr:nvSpPr>
      <xdr:spPr>
        <a:xfrm>
          <a:off x="22212300" y="97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157061</xdr:rowOff>
    </xdr:from>
    <xdr:to>
      <xdr:col>112</xdr:col>
      <xdr:colOff>38100</xdr:colOff>
      <xdr:row>59</xdr:row>
      <xdr:rowOff>87211</xdr:rowOff>
    </xdr:to>
    <xdr:sp macro="" textlink="">
      <xdr:nvSpPr>
        <xdr:cNvPr id="823" name="楕円 822"/>
        <xdr:cNvSpPr/>
      </xdr:nvSpPr>
      <xdr:spPr>
        <a:xfrm>
          <a:off x="21272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78338</xdr:rowOff>
    </xdr:from>
    <xdr:ext cx="378565" cy="259045"/>
    <xdr:sp macro="" textlink="">
      <xdr:nvSpPr>
        <xdr:cNvPr id="824" name="テキスト ボックス 823"/>
        <xdr:cNvSpPr txBox="1"/>
      </xdr:nvSpPr>
      <xdr:spPr>
        <a:xfrm>
          <a:off x="21134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157442</xdr:rowOff>
    </xdr:from>
    <xdr:to>
      <xdr:col>107</xdr:col>
      <xdr:colOff>101600</xdr:colOff>
      <xdr:row>59</xdr:row>
      <xdr:rowOff>87592</xdr:rowOff>
    </xdr:to>
    <xdr:sp macro="" textlink="">
      <xdr:nvSpPr>
        <xdr:cNvPr id="825" name="楕円 824"/>
        <xdr:cNvSpPr/>
      </xdr:nvSpPr>
      <xdr:spPr>
        <a:xfrm>
          <a:off x="20383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78719</xdr:rowOff>
    </xdr:from>
    <xdr:ext cx="378565" cy="259045"/>
    <xdr:sp macro="" textlink="">
      <xdr:nvSpPr>
        <xdr:cNvPr id="826" name="テキスト ボックス 825"/>
        <xdr:cNvSpPr txBox="1"/>
      </xdr:nvSpPr>
      <xdr:spPr>
        <a:xfrm>
          <a:off x="20245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156985</xdr:rowOff>
    </xdr:from>
    <xdr:to>
      <xdr:col>102</xdr:col>
      <xdr:colOff>165100</xdr:colOff>
      <xdr:row>59</xdr:row>
      <xdr:rowOff>87135</xdr:rowOff>
    </xdr:to>
    <xdr:sp macro="" textlink="">
      <xdr:nvSpPr>
        <xdr:cNvPr id="827" name="楕円 826"/>
        <xdr:cNvSpPr/>
      </xdr:nvSpPr>
      <xdr:spPr>
        <a:xfrm>
          <a:off x="19494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78262</xdr:rowOff>
    </xdr:from>
    <xdr:ext cx="378565" cy="259045"/>
    <xdr:sp macro="" textlink="">
      <xdr:nvSpPr>
        <xdr:cNvPr id="828" name="テキスト ボックス 827"/>
        <xdr:cNvSpPr txBox="1"/>
      </xdr:nvSpPr>
      <xdr:spPr>
        <a:xfrm>
          <a:off x="19356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156985</xdr:rowOff>
    </xdr:from>
    <xdr:to>
      <xdr:col>98</xdr:col>
      <xdr:colOff>38100</xdr:colOff>
      <xdr:row>59</xdr:row>
      <xdr:rowOff>87135</xdr:rowOff>
    </xdr:to>
    <xdr:sp macro="" textlink="">
      <xdr:nvSpPr>
        <xdr:cNvPr id="829" name="楕円 828"/>
        <xdr:cNvSpPr/>
      </xdr:nvSpPr>
      <xdr:spPr>
        <a:xfrm>
          <a:off x="18605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78262</xdr:rowOff>
    </xdr:from>
    <xdr:ext cx="378565" cy="259045"/>
    <xdr:sp macro="" textlink="">
      <xdr:nvSpPr>
        <xdr:cNvPr id="830" name="テキスト ボックス 829"/>
        <xdr:cNvSpPr txBox="1"/>
      </xdr:nvSpPr>
      <xdr:spPr>
        <a:xfrm>
          <a:off x="18467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24509</xdr:rowOff>
    </xdr:from>
    <xdr:to>
      <xdr:col>116</xdr:col>
      <xdr:colOff>63500</xdr:colOff>
      <xdr:row>77</xdr:row>
      <xdr:rowOff>123561</xdr:rowOff>
    </xdr:to>
    <xdr:cxnSp macro="">
      <xdr:nvCxnSpPr>
        <xdr:cNvPr id="858" name="直線コネクタ 857"/>
        <xdr:cNvCxnSpPr/>
      </xdr:nvCxnSpPr>
      <xdr:spPr>
        <a:xfrm flipV="1">
          <a:off x="21323300" y="13226159"/>
          <a:ext cx="838200" cy="9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58615</xdr:rowOff>
    </xdr:from>
    <xdr:to>
      <xdr:col>111</xdr:col>
      <xdr:colOff>177800</xdr:colOff>
      <xdr:row>77</xdr:row>
      <xdr:rowOff>123561</xdr:rowOff>
    </xdr:to>
    <xdr:cxnSp macro="">
      <xdr:nvCxnSpPr>
        <xdr:cNvPr id="861" name="直線コネクタ 860"/>
        <xdr:cNvCxnSpPr/>
      </xdr:nvCxnSpPr>
      <xdr:spPr>
        <a:xfrm>
          <a:off x="20434300" y="13260265"/>
          <a:ext cx="8890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18359</xdr:rowOff>
    </xdr:from>
    <xdr:to>
      <xdr:col>107</xdr:col>
      <xdr:colOff>50800</xdr:colOff>
      <xdr:row>77</xdr:row>
      <xdr:rowOff>58615</xdr:rowOff>
    </xdr:to>
    <xdr:cxnSp macro="">
      <xdr:nvCxnSpPr>
        <xdr:cNvPr id="864" name="直線コネクタ 863"/>
        <xdr:cNvCxnSpPr/>
      </xdr:nvCxnSpPr>
      <xdr:spPr>
        <a:xfrm>
          <a:off x="19545300" y="1322000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18359</xdr:rowOff>
    </xdr:from>
    <xdr:to>
      <xdr:col>102</xdr:col>
      <xdr:colOff>114300</xdr:colOff>
      <xdr:row>77</xdr:row>
      <xdr:rowOff>155794</xdr:rowOff>
    </xdr:to>
    <xdr:cxnSp macro="">
      <xdr:nvCxnSpPr>
        <xdr:cNvPr id="867" name="直線コネクタ 866"/>
        <xdr:cNvCxnSpPr/>
      </xdr:nvCxnSpPr>
      <xdr:spPr>
        <a:xfrm flipV="1">
          <a:off x="18656300" y="13220009"/>
          <a:ext cx="889000" cy="13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145159</xdr:rowOff>
    </xdr:from>
    <xdr:to>
      <xdr:col>116</xdr:col>
      <xdr:colOff>114300</xdr:colOff>
      <xdr:row>77</xdr:row>
      <xdr:rowOff>75309</xdr:rowOff>
    </xdr:to>
    <xdr:sp macro="" textlink="">
      <xdr:nvSpPr>
        <xdr:cNvPr id="877" name="楕円 876"/>
        <xdr:cNvSpPr/>
      </xdr:nvSpPr>
      <xdr:spPr>
        <a:xfrm>
          <a:off x="221107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123586</xdr:rowOff>
    </xdr:from>
    <xdr:ext cx="534377" cy="259045"/>
    <xdr:sp macro="" textlink="">
      <xdr:nvSpPr>
        <xdr:cNvPr id="878" name="繰出金該当値テキスト"/>
        <xdr:cNvSpPr txBox="1"/>
      </xdr:nvSpPr>
      <xdr:spPr>
        <a:xfrm>
          <a:off x="22212300" y="131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72761</xdr:rowOff>
    </xdr:from>
    <xdr:to>
      <xdr:col>112</xdr:col>
      <xdr:colOff>38100</xdr:colOff>
      <xdr:row>78</xdr:row>
      <xdr:rowOff>2911</xdr:rowOff>
    </xdr:to>
    <xdr:sp macro="" textlink="">
      <xdr:nvSpPr>
        <xdr:cNvPr id="879" name="楕円 878"/>
        <xdr:cNvSpPr/>
      </xdr:nvSpPr>
      <xdr:spPr>
        <a:xfrm>
          <a:off x="21272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165488</xdr:rowOff>
    </xdr:from>
    <xdr:ext cx="534377" cy="259045"/>
    <xdr:sp macro="" textlink="">
      <xdr:nvSpPr>
        <xdr:cNvPr id="880" name="テキスト ボックス 879"/>
        <xdr:cNvSpPr txBox="1"/>
      </xdr:nvSpPr>
      <xdr:spPr>
        <a:xfrm>
          <a:off x="21056111" y="133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7815</xdr:rowOff>
    </xdr:from>
    <xdr:to>
      <xdr:col>107</xdr:col>
      <xdr:colOff>101600</xdr:colOff>
      <xdr:row>77</xdr:row>
      <xdr:rowOff>109415</xdr:rowOff>
    </xdr:to>
    <xdr:sp macro="" textlink="">
      <xdr:nvSpPr>
        <xdr:cNvPr id="881" name="楕円 880"/>
        <xdr:cNvSpPr/>
      </xdr:nvSpPr>
      <xdr:spPr>
        <a:xfrm>
          <a:off x="203835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100542</xdr:rowOff>
    </xdr:from>
    <xdr:ext cx="534377" cy="259045"/>
    <xdr:sp macro="" textlink="">
      <xdr:nvSpPr>
        <xdr:cNvPr id="882" name="テキスト ボックス 881"/>
        <xdr:cNvSpPr txBox="1"/>
      </xdr:nvSpPr>
      <xdr:spPr>
        <a:xfrm>
          <a:off x="20167111" y="13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139009</xdr:rowOff>
    </xdr:from>
    <xdr:to>
      <xdr:col>102</xdr:col>
      <xdr:colOff>165100</xdr:colOff>
      <xdr:row>77</xdr:row>
      <xdr:rowOff>69159</xdr:rowOff>
    </xdr:to>
    <xdr:sp macro="" textlink="">
      <xdr:nvSpPr>
        <xdr:cNvPr id="883" name="楕円 882"/>
        <xdr:cNvSpPr/>
      </xdr:nvSpPr>
      <xdr:spPr>
        <a:xfrm>
          <a:off x="19494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60286</xdr:rowOff>
    </xdr:from>
    <xdr:ext cx="534377" cy="259045"/>
    <xdr:sp macro="" textlink="">
      <xdr:nvSpPr>
        <xdr:cNvPr id="884" name="テキスト ボックス 883"/>
        <xdr:cNvSpPr txBox="1"/>
      </xdr:nvSpPr>
      <xdr:spPr>
        <a:xfrm>
          <a:off x="19278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104994</xdr:rowOff>
    </xdr:from>
    <xdr:to>
      <xdr:col>98</xdr:col>
      <xdr:colOff>38100</xdr:colOff>
      <xdr:row>78</xdr:row>
      <xdr:rowOff>35144</xdr:rowOff>
    </xdr:to>
    <xdr:sp macro="" textlink="">
      <xdr:nvSpPr>
        <xdr:cNvPr id="885" name="楕円 884"/>
        <xdr:cNvSpPr/>
      </xdr:nvSpPr>
      <xdr:spPr>
        <a:xfrm>
          <a:off x="18605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26271</xdr:rowOff>
    </xdr:from>
    <xdr:ext cx="534377" cy="259045"/>
    <xdr:sp macro="" textlink="">
      <xdr:nvSpPr>
        <xdr:cNvPr id="886" name="テキスト ボックス 885"/>
        <xdr:cNvSpPr txBox="1"/>
      </xdr:nvSpPr>
      <xdr:spPr>
        <a:xfrm>
          <a:off x="18389111" y="133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これまで人口増加を維持してきた本市においても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年度は人口減少に転じ、決算でも影響が出始めている。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について、少子化の影響による児童手当の減等により、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一方で繰出金については、高齢化による介護・医療費の増等により、前年度比＋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4,333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円となった。ともに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と比較すると低い水準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で推移しているが、今後加速度的に伸びる恐れがあり、介護・</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医療費をはじめとした扶助費抑制施策を継続していく必要がある。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ては、基幹システム改修や橋梁点検など、臨時的な要因で増加している部分もあるものの、施設管理などの経常的な部分においても人件費単価や電気料など増加傾向にあり、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円となった。また貸付金については牛久都市開発への貸付により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円となっており、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11,301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322,309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牛久市は昭和後期からベッドタウンとして施設やインフラ等を大規模に整備してきた経緯があるため、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公共施設総合管理計画による計画的な施設更新を見込んでおり、維持補修費や普通建設事業については増加すると考えられる。また、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月開校予定の中学校建設等の大規模投資事業もあり、公債費についても今後増加が見込まれる。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財政負担の平準化や、公債費残高の抑制に取り組む必要がある。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85,036
83,789
58.92
28,386,167
27,407,893
816,571
15,725,878
24,321,901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119583</xdr:rowOff>
    </xdr:from>
    <xdr:to>
      <xdr:col>24</xdr:col>
      <xdr:colOff>63500</xdr:colOff>
      <xdr:row>36</xdr:row>
      <xdr:rowOff>126898</xdr:rowOff>
    </xdr:to>
    <xdr:cxnSp macro="">
      <xdr:nvCxnSpPr>
        <xdr:cNvPr id="59" name="直線コネクタ 58"/>
        <xdr:cNvCxnSpPr/>
      </xdr:nvCxnSpPr>
      <xdr:spPr>
        <a:xfrm flipV="1">
          <a:off x="3797300" y="6291783"/>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99009</xdr:rowOff>
    </xdr:from>
    <xdr:to>
      <xdr:col>19</xdr:col>
      <xdr:colOff>177800</xdr:colOff>
      <xdr:row>36</xdr:row>
      <xdr:rowOff>126898</xdr:rowOff>
    </xdr:to>
    <xdr:cxnSp macro="">
      <xdr:nvCxnSpPr>
        <xdr:cNvPr id="62" name="直線コネクタ 61"/>
        <xdr:cNvCxnSpPr/>
      </xdr:nvCxnSpPr>
      <xdr:spPr>
        <a:xfrm>
          <a:off x="2908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99009</xdr:rowOff>
    </xdr:from>
    <xdr:to>
      <xdr:col>15</xdr:col>
      <xdr:colOff>50800</xdr:colOff>
      <xdr:row>36</xdr:row>
      <xdr:rowOff>104038</xdr:rowOff>
    </xdr:to>
    <xdr:cxnSp macro="">
      <xdr:nvCxnSpPr>
        <xdr:cNvPr id="65" name="直線コネクタ 64"/>
        <xdr:cNvCxnSpPr/>
      </xdr:nvCxnSpPr>
      <xdr:spPr>
        <a:xfrm flipV="1">
          <a:off x="2019300" y="6271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104038</xdr:rowOff>
    </xdr:from>
    <xdr:to>
      <xdr:col>10</xdr:col>
      <xdr:colOff>114300</xdr:colOff>
      <xdr:row>37</xdr:row>
      <xdr:rowOff>5283</xdr:rowOff>
    </xdr:to>
    <xdr:cxnSp macro="">
      <xdr:nvCxnSpPr>
        <xdr:cNvPr id="68" name="直線コネクタ 67"/>
        <xdr:cNvCxnSpPr/>
      </xdr:nvCxnSpPr>
      <xdr:spPr>
        <a:xfrm flipV="1">
          <a:off x="1130300" y="627623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68783</xdr:rowOff>
    </xdr:from>
    <xdr:to>
      <xdr:col>24</xdr:col>
      <xdr:colOff>114300</xdr:colOff>
      <xdr:row>36</xdr:row>
      <xdr:rowOff>170383</xdr:rowOff>
    </xdr:to>
    <xdr:sp macro="" textlink="">
      <xdr:nvSpPr>
        <xdr:cNvPr id="78" name="楕円 77"/>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47210</xdr:rowOff>
    </xdr:from>
    <xdr:ext cx="469744" cy="259045"/>
    <xdr:sp macro="" textlink="">
      <xdr:nvSpPr>
        <xdr:cNvPr id="79" name="議会費該当値テキスト"/>
        <xdr:cNvSpPr txBox="1"/>
      </xdr:nvSpPr>
      <xdr:spPr>
        <a:xfrm>
          <a:off x="4686300"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76098</xdr:rowOff>
    </xdr:from>
    <xdr:to>
      <xdr:col>20</xdr:col>
      <xdr:colOff>38100</xdr:colOff>
      <xdr:row>37</xdr:row>
      <xdr:rowOff>6248</xdr:rowOff>
    </xdr:to>
    <xdr:sp macro="" textlink="">
      <xdr:nvSpPr>
        <xdr:cNvPr id="80" name="楕円 79"/>
        <xdr:cNvSpPr/>
      </xdr:nvSpPr>
      <xdr:spPr>
        <a:xfrm>
          <a:off x="3746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168825</xdr:rowOff>
    </xdr:from>
    <xdr:ext cx="469744" cy="259045"/>
    <xdr:sp macro="" textlink="">
      <xdr:nvSpPr>
        <xdr:cNvPr id="81" name="テキスト ボックス 80"/>
        <xdr:cNvSpPr txBox="1"/>
      </xdr:nvSpPr>
      <xdr:spPr>
        <a:xfrm>
          <a:off x="3562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48209</xdr:rowOff>
    </xdr:from>
    <xdr:to>
      <xdr:col>15</xdr:col>
      <xdr:colOff>101600</xdr:colOff>
      <xdr:row>36</xdr:row>
      <xdr:rowOff>149809</xdr:rowOff>
    </xdr:to>
    <xdr:sp macro="" textlink="">
      <xdr:nvSpPr>
        <xdr:cNvPr id="82" name="楕円 81"/>
        <xdr:cNvSpPr/>
      </xdr:nvSpPr>
      <xdr:spPr>
        <a:xfrm>
          <a:off x="2857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140936</xdr:rowOff>
    </xdr:from>
    <xdr:ext cx="469744" cy="259045"/>
    <xdr:sp macro="" textlink="">
      <xdr:nvSpPr>
        <xdr:cNvPr id="83" name="テキスト ボックス 82"/>
        <xdr:cNvSpPr txBox="1"/>
      </xdr:nvSpPr>
      <xdr:spPr>
        <a:xfrm>
          <a:off x="2673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53238</xdr:rowOff>
    </xdr:from>
    <xdr:to>
      <xdr:col>10</xdr:col>
      <xdr:colOff>165100</xdr:colOff>
      <xdr:row>36</xdr:row>
      <xdr:rowOff>154838</xdr:rowOff>
    </xdr:to>
    <xdr:sp macro="" textlink="">
      <xdr:nvSpPr>
        <xdr:cNvPr id="84" name="楕円 83"/>
        <xdr:cNvSpPr/>
      </xdr:nvSpPr>
      <xdr:spPr>
        <a:xfrm>
          <a:off x="196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145965</xdr:rowOff>
    </xdr:from>
    <xdr:ext cx="469744" cy="259045"/>
    <xdr:sp macro="" textlink="">
      <xdr:nvSpPr>
        <xdr:cNvPr id="85" name="テキスト ボックス 84"/>
        <xdr:cNvSpPr txBox="1"/>
      </xdr:nvSpPr>
      <xdr:spPr>
        <a:xfrm>
          <a:off x="1784428"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125933</xdr:rowOff>
    </xdr:from>
    <xdr:to>
      <xdr:col>6</xdr:col>
      <xdr:colOff>38100</xdr:colOff>
      <xdr:row>37</xdr:row>
      <xdr:rowOff>56083</xdr:rowOff>
    </xdr:to>
    <xdr:sp macro="" textlink="">
      <xdr:nvSpPr>
        <xdr:cNvPr id="86" name="楕円 85"/>
        <xdr:cNvSpPr/>
      </xdr:nvSpPr>
      <xdr:spPr>
        <a:xfrm>
          <a:off x="1079500" y="629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47210</xdr:rowOff>
    </xdr:from>
    <xdr:ext cx="469744" cy="259045"/>
    <xdr:sp macro="" textlink="">
      <xdr:nvSpPr>
        <xdr:cNvPr id="87" name="テキスト ボックス 86"/>
        <xdr:cNvSpPr txBox="1"/>
      </xdr:nvSpPr>
      <xdr:spPr>
        <a:xfrm>
          <a:off x="895428" y="639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95760</xdr:rowOff>
    </xdr:from>
    <xdr:to>
      <xdr:col>24</xdr:col>
      <xdr:colOff>63500</xdr:colOff>
      <xdr:row>57</xdr:row>
      <xdr:rowOff>106977</xdr:rowOff>
    </xdr:to>
    <xdr:cxnSp macro="">
      <xdr:nvCxnSpPr>
        <xdr:cNvPr id="119" name="直線コネクタ 118"/>
        <xdr:cNvCxnSpPr/>
      </xdr:nvCxnSpPr>
      <xdr:spPr>
        <a:xfrm>
          <a:off x="3797300" y="9868410"/>
          <a:ext cx="8382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46660</xdr:rowOff>
    </xdr:from>
    <xdr:to>
      <xdr:col>19</xdr:col>
      <xdr:colOff>177800</xdr:colOff>
      <xdr:row>57</xdr:row>
      <xdr:rowOff>95760</xdr:rowOff>
    </xdr:to>
    <xdr:cxnSp macro="">
      <xdr:nvCxnSpPr>
        <xdr:cNvPr id="122" name="直線コネクタ 121"/>
        <xdr:cNvCxnSpPr/>
      </xdr:nvCxnSpPr>
      <xdr:spPr>
        <a:xfrm>
          <a:off x="2908300" y="9819310"/>
          <a:ext cx="889000" cy="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46660</xdr:rowOff>
    </xdr:from>
    <xdr:to>
      <xdr:col>15</xdr:col>
      <xdr:colOff>50800</xdr:colOff>
      <xdr:row>57</xdr:row>
      <xdr:rowOff>71986</xdr:rowOff>
    </xdr:to>
    <xdr:cxnSp macro="">
      <xdr:nvCxnSpPr>
        <xdr:cNvPr id="125" name="直線コネクタ 124"/>
        <xdr:cNvCxnSpPr/>
      </xdr:nvCxnSpPr>
      <xdr:spPr>
        <a:xfrm flipV="1">
          <a:off x="2019300" y="9819310"/>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71986</xdr:rowOff>
    </xdr:from>
    <xdr:to>
      <xdr:col>10</xdr:col>
      <xdr:colOff>114300</xdr:colOff>
      <xdr:row>57</xdr:row>
      <xdr:rowOff>168406</xdr:rowOff>
    </xdr:to>
    <xdr:cxnSp macro="">
      <xdr:nvCxnSpPr>
        <xdr:cNvPr id="128" name="直線コネクタ 127"/>
        <xdr:cNvCxnSpPr/>
      </xdr:nvCxnSpPr>
      <xdr:spPr>
        <a:xfrm flipV="1">
          <a:off x="1130300" y="9844636"/>
          <a:ext cx="889000" cy="9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56177</xdr:rowOff>
    </xdr:from>
    <xdr:to>
      <xdr:col>24</xdr:col>
      <xdr:colOff>114300</xdr:colOff>
      <xdr:row>57</xdr:row>
      <xdr:rowOff>157777</xdr:rowOff>
    </xdr:to>
    <xdr:sp macro="" textlink="">
      <xdr:nvSpPr>
        <xdr:cNvPr id="138" name="楕円 137"/>
        <xdr:cNvSpPr/>
      </xdr:nvSpPr>
      <xdr:spPr>
        <a:xfrm>
          <a:off x="4584700" y="98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34604</xdr:rowOff>
    </xdr:from>
    <xdr:ext cx="534377" cy="259045"/>
    <xdr:sp macro="" textlink="">
      <xdr:nvSpPr>
        <xdr:cNvPr id="139" name="総務費該当値テキスト"/>
        <xdr:cNvSpPr txBox="1"/>
      </xdr:nvSpPr>
      <xdr:spPr>
        <a:xfrm>
          <a:off x="4686300" y="98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44960</xdr:rowOff>
    </xdr:from>
    <xdr:to>
      <xdr:col>20</xdr:col>
      <xdr:colOff>38100</xdr:colOff>
      <xdr:row>57</xdr:row>
      <xdr:rowOff>146560</xdr:rowOff>
    </xdr:to>
    <xdr:sp macro="" textlink="">
      <xdr:nvSpPr>
        <xdr:cNvPr id="140" name="楕円 139"/>
        <xdr:cNvSpPr/>
      </xdr:nvSpPr>
      <xdr:spPr>
        <a:xfrm>
          <a:off x="3746500" y="98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137687</xdr:rowOff>
    </xdr:from>
    <xdr:ext cx="534377" cy="259045"/>
    <xdr:sp macro="" textlink="">
      <xdr:nvSpPr>
        <xdr:cNvPr id="141" name="テキスト ボックス 140"/>
        <xdr:cNvSpPr txBox="1"/>
      </xdr:nvSpPr>
      <xdr:spPr>
        <a:xfrm>
          <a:off x="3530111" y="991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167310</xdr:rowOff>
    </xdr:from>
    <xdr:to>
      <xdr:col>15</xdr:col>
      <xdr:colOff>101600</xdr:colOff>
      <xdr:row>57</xdr:row>
      <xdr:rowOff>97460</xdr:rowOff>
    </xdr:to>
    <xdr:sp macro="" textlink="">
      <xdr:nvSpPr>
        <xdr:cNvPr id="142" name="楕円 141"/>
        <xdr:cNvSpPr/>
      </xdr:nvSpPr>
      <xdr:spPr>
        <a:xfrm>
          <a:off x="2857500" y="97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88587</xdr:rowOff>
    </xdr:from>
    <xdr:ext cx="534377" cy="259045"/>
    <xdr:sp macro="" textlink="">
      <xdr:nvSpPr>
        <xdr:cNvPr id="143" name="テキスト ボックス 142"/>
        <xdr:cNvSpPr txBox="1"/>
      </xdr:nvSpPr>
      <xdr:spPr>
        <a:xfrm>
          <a:off x="2641111" y="98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21186</xdr:rowOff>
    </xdr:from>
    <xdr:to>
      <xdr:col>10</xdr:col>
      <xdr:colOff>165100</xdr:colOff>
      <xdr:row>57</xdr:row>
      <xdr:rowOff>122786</xdr:rowOff>
    </xdr:to>
    <xdr:sp macro="" textlink="">
      <xdr:nvSpPr>
        <xdr:cNvPr id="144" name="楕円 143"/>
        <xdr:cNvSpPr/>
      </xdr:nvSpPr>
      <xdr:spPr>
        <a:xfrm>
          <a:off x="1968500" y="979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113913</xdr:rowOff>
    </xdr:from>
    <xdr:ext cx="534377" cy="259045"/>
    <xdr:sp macro="" textlink="">
      <xdr:nvSpPr>
        <xdr:cNvPr id="145" name="テキスト ボックス 144"/>
        <xdr:cNvSpPr txBox="1"/>
      </xdr:nvSpPr>
      <xdr:spPr>
        <a:xfrm>
          <a:off x="1752111" y="98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117606</xdr:rowOff>
    </xdr:from>
    <xdr:to>
      <xdr:col>6</xdr:col>
      <xdr:colOff>38100</xdr:colOff>
      <xdr:row>58</xdr:row>
      <xdr:rowOff>47756</xdr:rowOff>
    </xdr:to>
    <xdr:sp macro="" textlink="">
      <xdr:nvSpPr>
        <xdr:cNvPr id="146" name="楕円 145"/>
        <xdr:cNvSpPr/>
      </xdr:nvSpPr>
      <xdr:spPr>
        <a:xfrm>
          <a:off x="1079500" y="98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38883</xdr:rowOff>
    </xdr:from>
    <xdr:ext cx="534377" cy="259045"/>
    <xdr:sp macro="" textlink="">
      <xdr:nvSpPr>
        <xdr:cNvPr id="147" name="テキスト ボックス 146"/>
        <xdr:cNvSpPr txBox="1"/>
      </xdr:nvSpPr>
      <xdr:spPr>
        <a:xfrm>
          <a:off x="863111" y="99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167948</xdr:rowOff>
    </xdr:from>
    <xdr:to>
      <xdr:col>24</xdr:col>
      <xdr:colOff>63500</xdr:colOff>
      <xdr:row>78</xdr:row>
      <xdr:rowOff>41708</xdr:rowOff>
    </xdr:to>
    <xdr:cxnSp macro="">
      <xdr:nvCxnSpPr>
        <xdr:cNvPr id="179" name="直線コネクタ 178"/>
        <xdr:cNvCxnSpPr/>
      </xdr:nvCxnSpPr>
      <xdr:spPr>
        <a:xfrm flipV="1">
          <a:off x="3797300" y="13369598"/>
          <a:ext cx="8382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41708</xdr:rowOff>
    </xdr:from>
    <xdr:to>
      <xdr:col>19</xdr:col>
      <xdr:colOff>177800</xdr:colOff>
      <xdr:row>78</xdr:row>
      <xdr:rowOff>81167</xdr:rowOff>
    </xdr:to>
    <xdr:cxnSp macro="">
      <xdr:nvCxnSpPr>
        <xdr:cNvPr id="182" name="直線コネクタ 181"/>
        <xdr:cNvCxnSpPr/>
      </xdr:nvCxnSpPr>
      <xdr:spPr>
        <a:xfrm flipV="1">
          <a:off x="2908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81167</xdr:rowOff>
    </xdr:from>
    <xdr:to>
      <xdr:col>15</xdr:col>
      <xdr:colOff>50800</xdr:colOff>
      <xdr:row>78</xdr:row>
      <xdr:rowOff>96048</xdr:rowOff>
    </xdr:to>
    <xdr:cxnSp macro="">
      <xdr:nvCxnSpPr>
        <xdr:cNvPr id="185" name="直線コネクタ 184"/>
        <xdr:cNvCxnSpPr/>
      </xdr:nvCxnSpPr>
      <xdr:spPr>
        <a:xfrm flipV="1">
          <a:off x="2019300" y="1345426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96048</xdr:rowOff>
    </xdr:from>
    <xdr:to>
      <xdr:col>10</xdr:col>
      <xdr:colOff>114300</xdr:colOff>
      <xdr:row>78</xdr:row>
      <xdr:rowOff>155473</xdr:rowOff>
    </xdr:to>
    <xdr:cxnSp macro="">
      <xdr:nvCxnSpPr>
        <xdr:cNvPr id="188" name="直線コネクタ 187"/>
        <xdr:cNvCxnSpPr/>
      </xdr:nvCxnSpPr>
      <xdr:spPr>
        <a:xfrm flipV="1">
          <a:off x="1130300" y="13469148"/>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117148</xdr:rowOff>
    </xdr:from>
    <xdr:to>
      <xdr:col>24</xdr:col>
      <xdr:colOff>114300</xdr:colOff>
      <xdr:row>78</xdr:row>
      <xdr:rowOff>47298</xdr:rowOff>
    </xdr:to>
    <xdr:sp macro="" textlink="">
      <xdr:nvSpPr>
        <xdr:cNvPr id="198" name="楕円 197"/>
        <xdr:cNvSpPr/>
      </xdr:nvSpPr>
      <xdr:spPr>
        <a:xfrm>
          <a:off x="45847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95575</xdr:rowOff>
    </xdr:from>
    <xdr:ext cx="599010" cy="259045"/>
    <xdr:sp macro="" textlink="">
      <xdr:nvSpPr>
        <xdr:cNvPr id="199" name="民生費該当値テキスト"/>
        <xdr:cNvSpPr txBox="1"/>
      </xdr:nvSpPr>
      <xdr:spPr>
        <a:xfrm>
          <a:off x="4686300" y="132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162358</xdr:rowOff>
    </xdr:from>
    <xdr:to>
      <xdr:col>20</xdr:col>
      <xdr:colOff>38100</xdr:colOff>
      <xdr:row>78</xdr:row>
      <xdr:rowOff>92508</xdr:rowOff>
    </xdr:to>
    <xdr:sp macro="" textlink="">
      <xdr:nvSpPr>
        <xdr:cNvPr id="200" name="楕円 199"/>
        <xdr:cNvSpPr/>
      </xdr:nvSpPr>
      <xdr:spPr>
        <a:xfrm>
          <a:off x="3746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83635</xdr:rowOff>
    </xdr:from>
    <xdr:ext cx="599010" cy="259045"/>
    <xdr:sp macro="" textlink="">
      <xdr:nvSpPr>
        <xdr:cNvPr id="201" name="テキスト ボックス 200"/>
        <xdr:cNvSpPr txBox="1"/>
      </xdr:nvSpPr>
      <xdr:spPr>
        <a:xfrm>
          <a:off x="3497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30367</xdr:rowOff>
    </xdr:from>
    <xdr:to>
      <xdr:col>15</xdr:col>
      <xdr:colOff>101600</xdr:colOff>
      <xdr:row>78</xdr:row>
      <xdr:rowOff>131967</xdr:rowOff>
    </xdr:to>
    <xdr:sp macro="" textlink="">
      <xdr:nvSpPr>
        <xdr:cNvPr id="202" name="楕円 201"/>
        <xdr:cNvSpPr/>
      </xdr:nvSpPr>
      <xdr:spPr>
        <a:xfrm>
          <a:off x="2857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123094</xdr:rowOff>
    </xdr:from>
    <xdr:ext cx="599010" cy="259045"/>
    <xdr:sp macro="" textlink="">
      <xdr:nvSpPr>
        <xdr:cNvPr id="203" name="テキスト ボックス 202"/>
        <xdr:cNvSpPr txBox="1"/>
      </xdr:nvSpPr>
      <xdr:spPr>
        <a:xfrm>
          <a:off x="2608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45248</xdr:rowOff>
    </xdr:from>
    <xdr:to>
      <xdr:col>10</xdr:col>
      <xdr:colOff>165100</xdr:colOff>
      <xdr:row>78</xdr:row>
      <xdr:rowOff>146848</xdr:rowOff>
    </xdr:to>
    <xdr:sp macro="" textlink="">
      <xdr:nvSpPr>
        <xdr:cNvPr id="204" name="楕円 203"/>
        <xdr:cNvSpPr/>
      </xdr:nvSpPr>
      <xdr:spPr>
        <a:xfrm>
          <a:off x="1968500" y="134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137975</xdr:rowOff>
    </xdr:from>
    <xdr:ext cx="599010" cy="259045"/>
    <xdr:sp macro="" textlink="">
      <xdr:nvSpPr>
        <xdr:cNvPr id="205" name="テキスト ボックス 204"/>
        <xdr:cNvSpPr txBox="1"/>
      </xdr:nvSpPr>
      <xdr:spPr>
        <a:xfrm>
          <a:off x="1719795" y="135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104673</xdr:rowOff>
    </xdr:from>
    <xdr:to>
      <xdr:col>6</xdr:col>
      <xdr:colOff>38100</xdr:colOff>
      <xdr:row>79</xdr:row>
      <xdr:rowOff>34823</xdr:rowOff>
    </xdr:to>
    <xdr:sp macro="" textlink="">
      <xdr:nvSpPr>
        <xdr:cNvPr id="206" name="楕円 205"/>
        <xdr:cNvSpPr/>
      </xdr:nvSpPr>
      <xdr:spPr>
        <a:xfrm>
          <a:off x="1079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25950</xdr:rowOff>
    </xdr:from>
    <xdr:ext cx="599010" cy="259045"/>
    <xdr:sp macro="" textlink="">
      <xdr:nvSpPr>
        <xdr:cNvPr id="207" name="テキスト ボックス 206"/>
        <xdr:cNvSpPr txBox="1"/>
      </xdr:nvSpPr>
      <xdr:spPr>
        <a:xfrm>
          <a:off x="830795" y="1357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32356</xdr:rowOff>
    </xdr:from>
    <xdr:to>
      <xdr:col>24</xdr:col>
      <xdr:colOff>63500</xdr:colOff>
      <xdr:row>98</xdr:row>
      <xdr:rowOff>88331</xdr:rowOff>
    </xdr:to>
    <xdr:cxnSp macro="">
      <xdr:nvCxnSpPr>
        <xdr:cNvPr id="239" name="直線コネクタ 238"/>
        <xdr:cNvCxnSpPr/>
      </xdr:nvCxnSpPr>
      <xdr:spPr>
        <a:xfrm>
          <a:off x="3797300" y="16834456"/>
          <a:ext cx="8382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32356</xdr:rowOff>
    </xdr:from>
    <xdr:to>
      <xdr:col>19</xdr:col>
      <xdr:colOff>177800</xdr:colOff>
      <xdr:row>98</xdr:row>
      <xdr:rowOff>69177</xdr:rowOff>
    </xdr:to>
    <xdr:cxnSp macro="">
      <xdr:nvCxnSpPr>
        <xdr:cNvPr id="242" name="直線コネクタ 241"/>
        <xdr:cNvCxnSpPr/>
      </xdr:nvCxnSpPr>
      <xdr:spPr>
        <a:xfrm flipV="1">
          <a:off x="2908300" y="16834456"/>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61748</xdr:rowOff>
    </xdr:from>
    <xdr:to>
      <xdr:col>15</xdr:col>
      <xdr:colOff>50800</xdr:colOff>
      <xdr:row>98</xdr:row>
      <xdr:rowOff>69177</xdr:rowOff>
    </xdr:to>
    <xdr:cxnSp macro="">
      <xdr:nvCxnSpPr>
        <xdr:cNvPr id="245" name="直線コネクタ 244"/>
        <xdr:cNvCxnSpPr/>
      </xdr:nvCxnSpPr>
      <xdr:spPr>
        <a:xfrm>
          <a:off x="2019300" y="1686384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61748</xdr:rowOff>
    </xdr:from>
    <xdr:to>
      <xdr:col>10</xdr:col>
      <xdr:colOff>114300</xdr:colOff>
      <xdr:row>98</xdr:row>
      <xdr:rowOff>101377</xdr:rowOff>
    </xdr:to>
    <xdr:cxnSp macro="">
      <xdr:nvCxnSpPr>
        <xdr:cNvPr id="248" name="直線コネクタ 247"/>
        <xdr:cNvCxnSpPr/>
      </xdr:nvCxnSpPr>
      <xdr:spPr>
        <a:xfrm flipV="1">
          <a:off x="1130300" y="16863848"/>
          <a:ext cx="8890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37531</xdr:rowOff>
    </xdr:from>
    <xdr:to>
      <xdr:col>24</xdr:col>
      <xdr:colOff>114300</xdr:colOff>
      <xdr:row>98</xdr:row>
      <xdr:rowOff>139131</xdr:rowOff>
    </xdr:to>
    <xdr:sp macro="" textlink="">
      <xdr:nvSpPr>
        <xdr:cNvPr id="258" name="楕円 257"/>
        <xdr:cNvSpPr/>
      </xdr:nvSpPr>
      <xdr:spPr>
        <a:xfrm>
          <a:off x="45847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15958</xdr:rowOff>
    </xdr:from>
    <xdr:ext cx="534377" cy="259045"/>
    <xdr:sp macro="" textlink="">
      <xdr:nvSpPr>
        <xdr:cNvPr id="259" name="衛生費該当値テキスト"/>
        <xdr:cNvSpPr txBox="1"/>
      </xdr:nvSpPr>
      <xdr:spPr>
        <a:xfrm>
          <a:off x="4686300" y="1681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153006</xdr:rowOff>
    </xdr:from>
    <xdr:to>
      <xdr:col>20</xdr:col>
      <xdr:colOff>38100</xdr:colOff>
      <xdr:row>98</xdr:row>
      <xdr:rowOff>83156</xdr:rowOff>
    </xdr:to>
    <xdr:sp macro="" textlink="">
      <xdr:nvSpPr>
        <xdr:cNvPr id="260" name="楕円 259"/>
        <xdr:cNvSpPr/>
      </xdr:nvSpPr>
      <xdr:spPr>
        <a:xfrm>
          <a:off x="3746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99683</xdr:rowOff>
    </xdr:from>
    <xdr:ext cx="534377" cy="259045"/>
    <xdr:sp macro="" textlink="">
      <xdr:nvSpPr>
        <xdr:cNvPr id="261" name="テキスト ボックス 260"/>
        <xdr:cNvSpPr txBox="1"/>
      </xdr:nvSpPr>
      <xdr:spPr>
        <a:xfrm>
          <a:off x="3530111" y="16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18377</xdr:rowOff>
    </xdr:from>
    <xdr:to>
      <xdr:col>15</xdr:col>
      <xdr:colOff>101600</xdr:colOff>
      <xdr:row>98</xdr:row>
      <xdr:rowOff>119977</xdr:rowOff>
    </xdr:to>
    <xdr:sp macro="" textlink="">
      <xdr:nvSpPr>
        <xdr:cNvPr id="262" name="楕円 261"/>
        <xdr:cNvSpPr/>
      </xdr:nvSpPr>
      <xdr:spPr>
        <a:xfrm>
          <a:off x="2857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111104</xdr:rowOff>
    </xdr:from>
    <xdr:ext cx="534377" cy="259045"/>
    <xdr:sp macro="" textlink="">
      <xdr:nvSpPr>
        <xdr:cNvPr id="263" name="テキスト ボックス 262"/>
        <xdr:cNvSpPr txBox="1"/>
      </xdr:nvSpPr>
      <xdr:spPr>
        <a:xfrm>
          <a:off x="2641111" y="169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10948</xdr:rowOff>
    </xdr:from>
    <xdr:to>
      <xdr:col>10</xdr:col>
      <xdr:colOff>165100</xdr:colOff>
      <xdr:row>98</xdr:row>
      <xdr:rowOff>112548</xdr:rowOff>
    </xdr:to>
    <xdr:sp macro="" textlink="">
      <xdr:nvSpPr>
        <xdr:cNvPr id="264" name="楕円 263"/>
        <xdr:cNvSpPr/>
      </xdr:nvSpPr>
      <xdr:spPr>
        <a:xfrm>
          <a:off x="1968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129075</xdr:rowOff>
    </xdr:from>
    <xdr:ext cx="534377" cy="259045"/>
    <xdr:sp macro="" textlink="">
      <xdr:nvSpPr>
        <xdr:cNvPr id="265" name="テキスト ボックス 264"/>
        <xdr:cNvSpPr txBox="1"/>
      </xdr:nvSpPr>
      <xdr:spPr>
        <a:xfrm>
          <a:off x="1752111" y="1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50577</xdr:rowOff>
    </xdr:from>
    <xdr:to>
      <xdr:col>6</xdr:col>
      <xdr:colOff>38100</xdr:colOff>
      <xdr:row>98</xdr:row>
      <xdr:rowOff>152177</xdr:rowOff>
    </xdr:to>
    <xdr:sp macro="" textlink="">
      <xdr:nvSpPr>
        <xdr:cNvPr id="266" name="楕円 265"/>
        <xdr:cNvSpPr/>
      </xdr:nvSpPr>
      <xdr:spPr>
        <a:xfrm>
          <a:off x="1079500" y="168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143304</xdr:rowOff>
    </xdr:from>
    <xdr:ext cx="534377" cy="259045"/>
    <xdr:sp macro="" textlink="">
      <xdr:nvSpPr>
        <xdr:cNvPr id="267" name="テキスト ボックス 266"/>
        <xdr:cNvSpPr txBox="1"/>
      </xdr:nvSpPr>
      <xdr:spPr>
        <a:xfrm>
          <a:off x="863111" y="1694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17780</xdr:rowOff>
    </xdr:from>
    <xdr:to>
      <xdr:col>55</xdr:col>
      <xdr:colOff>0</xdr:colOff>
      <xdr:row>39</xdr:row>
      <xdr:rowOff>18161</xdr:rowOff>
    </xdr:to>
    <xdr:cxnSp macro="">
      <xdr:nvCxnSpPr>
        <xdr:cNvPr id="296" name="直線コネクタ 295"/>
        <xdr:cNvCxnSpPr/>
      </xdr:nvCxnSpPr>
      <xdr:spPr>
        <a:xfrm flipV="1">
          <a:off x="9639300" y="67043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17399</xdr:rowOff>
    </xdr:from>
    <xdr:to>
      <xdr:col>50</xdr:col>
      <xdr:colOff>114300</xdr:colOff>
      <xdr:row>39</xdr:row>
      <xdr:rowOff>18161</xdr:rowOff>
    </xdr:to>
    <xdr:cxnSp macro="">
      <xdr:nvCxnSpPr>
        <xdr:cNvPr id="299" name="直線コネクタ 298"/>
        <xdr:cNvCxnSpPr/>
      </xdr:nvCxnSpPr>
      <xdr:spPr>
        <a:xfrm>
          <a:off x="8750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140081</xdr:rowOff>
    </xdr:from>
    <xdr:to>
      <xdr:col>45</xdr:col>
      <xdr:colOff>177800</xdr:colOff>
      <xdr:row>39</xdr:row>
      <xdr:rowOff>17399</xdr:rowOff>
    </xdr:to>
    <xdr:cxnSp macro="">
      <xdr:nvCxnSpPr>
        <xdr:cNvPr id="302" name="直線コネクタ 301"/>
        <xdr:cNvCxnSpPr/>
      </xdr:nvCxnSpPr>
      <xdr:spPr>
        <a:xfrm>
          <a:off x="7861300" y="665518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61214</xdr:rowOff>
    </xdr:from>
    <xdr:to>
      <xdr:col>41</xdr:col>
      <xdr:colOff>50800</xdr:colOff>
      <xdr:row>38</xdr:row>
      <xdr:rowOff>140081</xdr:rowOff>
    </xdr:to>
    <xdr:cxnSp macro="">
      <xdr:nvCxnSpPr>
        <xdr:cNvPr id="305" name="直線コネクタ 304"/>
        <xdr:cNvCxnSpPr/>
      </xdr:nvCxnSpPr>
      <xdr:spPr>
        <a:xfrm>
          <a:off x="6972300" y="6576314"/>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138430</xdr:rowOff>
    </xdr:from>
    <xdr:to>
      <xdr:col>55</xdr:col>
      <xdr:colOff>50800</xdr:colOff>
      <xdr:row>39</xdr:row>
      <xdr:rowOff>68580</xdr:rowOff>
    </xdr:to>
    <xdr:sp macro="" textlink="">
      <xdr:nvSpPr>
        <xdr:cNvPr id="315" name="楕円 314"/>
        <xdr:cNvSpPr/>
      </xdr:nvSpPr>
      <xdr:spPr>
        <a:xfrm>
          <a:off x="104267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53357</xdr:rowOff>
    </xdr:from>
    <xdr:ext cx="313932" cy="259045"/>
    <xdr:sp macro="" textlink="">
      <xdr:nvSpPr>
        <xdr:cNvPr id="316" name="労働費該当値テキスト"/>
        <xdr:cNvSpPr txBox="1"/>
      </xdr:nvSpPr>
      <xdr:spPr>
        <a:xfrm>
          <a:off x="10528300" y="6568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138811</xdr:rowOff>
    </xdr:from>
    <xdr:to>
      <xdr:col>50</xdr:col>
      <xdr:colOff>165100</xdr:colOff>
      <xdr:row>39</xdr:row>
      <xdr:rowOff>68961</xdr:rowOff>
    </xdr:to>
    <xdr:sp macro="" textlink="">
      <xdr:nvSpPr>
        <xdr:cNvPr id="317" name="楕円 316"/>
        <xdr:cNvSpPr/>
      </xdr:nvSpPr>
      <xdr:spPr>
        <a:xfrm>
          <a:off x="9588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60088</xdr:rowOff>
    </xdr:from>
    <xdr:ext cx="313932" cy="259045"/>
    <xdr:sp macro="" textlink="">
      <xdr:nvSpPr>
        <xdr:cNvPr id="318" name="テキスト ボックス 317"/>
        <xdr:cNvSpPr txBox="1"/>
      </xdr:nvSpPr>
      <xdr:spPr>
        <a:xfrm>
          <a:off x="9482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138049</xdr:rowOff>
    </xdr:from>
    <xdr:to>
      <xdr:col>46</xdr:col>
      <xdr:colOff>38100</xdr:colOff>
      <xdr:row>39</xdr:row>
      <xdr:rowOff>68199</xdr:rowOff>
    </xdr:to>
    <xdr:sp macro="" textlink="">
      <xdr:nvSpPr>
        <xdr:cNvPr id="319" name="楕円 318"/>
        <xdr:cNvSpPr/>
      </xdr:nvSpPr>
      <xdr:spPr>
        <a:xfrm>
          <a:off x="8699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59326</xdr:rowOff>
    </xdr:from>
    <xdr:ext cx="313932" cy="259045"/>
    <xdr:sp macro="" textlink="">
      <xdr:nvSpPr>
        <xdr:cNvPr id="320" name="テキスト ボックス 319"/>
        <xdr:cNvSpPr txBox="1"/>
      </xdr:nvSpPr>
      <xdr:spPr>
        <a:xfrm>
          <a:off x="8593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89281</xdr:rowOff>
    </xdr:from>
    <xdr:to>
      <xdr:col>41</xdr:col>
      <xdr:colOff>101600</xdr:colOff>
      <xdr:row>39</xdr:row>
      <xdr:rowOff>19431</xdr:rowOff>
    </xdr:to>
    <xdr:sp macro="" textlink="">
      <xdr:nvSpPr>
        <xdr:cNvPr id="321" name="楕円 320"/>
        <xdr:cNvSpPr/>
      </xdr:nvSpPr>
      <xdr:spPr>
        <a:xfrm>
          <a:off x="7810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10558</xdr:rowOff>
    </xdr:from>
    <xdr:ext cx="378565" cy="259045"/>
    <xdr:sp macro="" textlink="">
      <xdr:nvSpPr>
        <xdr:cNvPr id="322" name="テキスト ボックス 321"/>
        <xdr:cNvSpPr txBox="1"/>
      </xdr:nvSpPr>
      <xdr:spPr>
        <a:xfrm>
          <a:off x="7672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10414</xdr:rowOff>
    </xdr:from>
    <xdr:to>
      <xdr:col>36</xdr:col>
      <xdr:colOff>165100</xdr:colOff>
      <xdr:row>38</xdr:row>
      <xdr:rowOff>112014</xdr:rowOff>
    </xdr:to>
    <xdr:sp macro="" textlink="">
      <xdr:nvSpPr>
        <xdr:cNvPr id="323" name="楕円 322"/>
        <xdr:cNvSpPr/>
      </xdr:nvSpPr>
      <xdr:spPr>
        <a:xfrm>
          <a:off x="69215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103141</xdr:rowOff>
    </xdr:from>
    <xdr:ext cx="378565" cy="259045"/>
    <xdr:sp macro="" textlink="">
      <xdr:nvSpPr>
        <xdr:cNvPr id="324" name="テキスト ボックス 323"/>
        <xdr:cNvSpPr txBox="1"/>
      </xdr:nvSpPr>
      <xdr:spPr>
        <a:xfrm>
          <a:off x="6783017" y="661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7893</xdr:rowOff>
    </xdr:from>
    <xdr:to>
      <xdr:col>55</xdr:col>
      <xdr:colOff>0</xdr:colOff>
      <xdr:row>59</xdr:row>
      <xdr:rowOff>8350</xdr:rowOff>
    </xdr:to>
    <xdr:cxnSp macro="">
      <xdr:nvCxnSpPr>
        <xdr:cNvPr id="353" name="直線コネクタ 352"/>
        <xdr:cNvCxnSpPr/>
      </xdr:nvCxnSpPr>
      <xdr:spPr>
        <a:xfrm flipV="1">
          <a:off x="9639300" y="1012344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144387</xdr:rowOff>
    </xdr:from>
    <xdr:to>
      <xdr:col>50</xdr:col>
      <xdr:colOff>114300</xdr:colOff>
      <xdr:row>59</xdr:row>
      <xdr:rowOff>8350</xdr:rowOff>
    </xdr:to>
    <xdr:cxnSp macro="">
      <xdr:nvCxnSpPr>
        <xdr:cNvPr id="356" name="直線コネクタ 355"/>
        <xdr:cNvCxnSpPr/>
      </xdr:nvCxnSpPr>
      <xdr:spPr>
        <a:xfrm>
          <a:off x="8750300" y="10088487"/>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144387</xdr:rowOff>
    </xdr:from>
    <xdr:to>
      <xdr:col>45</xdr:col>
      <xdr:colOff>177800</xdr:colOff>
      <xdr:row>58</xdr:row>
      <xdr:rowOff>170999</xdr:rowOff>
    </xdr:to>
    <xdr:cxnSp macro="">
      <xdr:nvCxnSpPr>
        <xdr:cNvPr id="359" name="直線コネクタ 358"/>
        <xdr:cNvCxnSpPr/>
      </xdr:nvCxnSpPr>
      <xdr:spPr>
        <a:xfrm flipV="1">
          <a:off x="7861300" y="10088487"/>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138785</xdr:rowOff>
    </xdr:from>
    <xdr:to>
      <xdr:col>41</xdr:col>
      <xdr:colOff>50800</xdr:colOff>
      <xdr:row>58</xdr:row>
      <xdr:rowOff>170999</xdr:rowOff>
    </xdr:to>
    <xdr:cxnSp macro="">
      <xdr:nvCxnSpPr>
        <xdr:cNvPr id="362" name="直線コネクタ 361"/>
        <xdr:cNvCxnSpPr/>
      </xdr:nvCxnSpPr>
      <xdr:spPr>
        <a:xfrm>
          <a:off x="6972300" y="10082885"/>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128543</xdr:rowOff>
    </xdr:from>
    <xdr:to>
      <xdr:col>55</xdr:col>
      <xdr:colOff>50800</xdr:colOff>
      <xdr:row>59</xdr:row>
      <xdr:rowOff>58693</xdr:rowOff>
    </xdr:to>
    <xdr:sp macro="" textlink="">
      <xdr:nvSpPr>
        <xdr:cNvPr id="372" name="楕円 371"/>
        <xdr:cNvSpPr/>
      </xdr:nvSpPr>
      <xdr:spPr>
        <a:xfrm>
          <a:off x="10426700" y="100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43470</xdr:rowOff>
    </xdr:from>
    <xdr:ext cx="469744" cy="259045"/>
    <xdr:sp macro="" textlink="">
      <xdr:nvSpPr>
        <xdr:cNvPr id="373" name="農林水産業費該当値テキスト"/>
        <xdr:cNvSpPr txBox="1"/>
      </xdr:nvSpPr>
      <xdr:spPr>
        <a:xfrm>
          <a:off x="10528300" y="99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129000</xdr:rowOff>
    </xdr:from>
    <xdr:to>
      <xdr:col>50</xdr:col>
      <xdr:colOff>165100</xdr:colOff>
      <xdr:row>59</xdr:row>
      <xdr:rowOff>59150</xdr:rowOff>
    </xdr:to>
    <xdr:sp macro="" textlink="">
      <xdr:nvSpPr>
        <xdr:cNvPr id="374" name="楕円 373"/>
        <xdr:cNvSpPr/>
      </xdr:nvSpPr>
      <xdr:spPr>
        <a:xfrm>
          <a:off x="9588500" y="100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50277</xdr:rowOff>
    </xdr:from>
    <xdr:ext cx="469744" cy="259045"/>
    <xdr:sp macro="" textlink="">
      <xdr:nvSpPr>
        <xdr:cNvPr id="375" name="テキスト ボックス 374"/>
        <xdr:cNvSpPr txBox="1"/>
      </xdr:nvSpPr>
      <xdr:spPr>
        <a:xfrm>
          <a:off x="9404428" y="101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93587</xdr:rowOff>
    </xdr:from>
    <xdr:to>
      <xdr:col>46</xdr:col>
      <xdr:colOff>38100</xdr:colOff>
      <xdr:row>59</xdr:row>
      <xdr:rowOff>23737</xdr:rowOff>
    </xdr:to>
    <xdr:sp macro="" textlink="">
      <xdr:nvSpPr>
        <xdr:cNvPr id="376" name="楕円 375"/>
        <xdr:cNvSpPr/>
      </xdr:nvSpPr>
      <xdr:spPr>
        <a:xfrm>
          <a:off x="8699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14864</xdr:rowOff>
    </xdr:from>
    <xdr:ext cx="469744" cy="259045"/>
    <xdr:sp macro="" textlink="">
      <xdr:nvSpPr>
        <xdr:cNvPr id="377" name="テキスト ボックス 376"/>
        <xdr:cNvSpPr txBox="1"/>
      </xdr:nvSpPr>
      <xdr:spPr>
        <a:xfrm>
          <a:off x="8515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120199</xdr:rowOff>
    </xdr:from>
    <xdr:to>
      <xdr:col>41</xdr:col>
      <xdr:colOff>101600</xdr:colOff>
      <xdr:row>59</xdr:row>
      <xdr:rowOff>50349</xdr:rowOff>
    </xdr:to>
    <xdr:sp macro="" textlink="">
      <xdr:nvSpPr>
        <xdr:cNvPr id="378" name="楕円 377"/>
        <xdr:cNvSpPr/>
      </xdr:nvSpPr>
      <xdr:spPr>
        <a:xfrm>
          <a:off x="7810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41476</xdr:rowOff>
    </xdr:from>
    <xdr:ext cx="469744" cy="259045"/>
    <xdr:sp macro="" textlink="">
      <xdr:nvSpPr>
        <xdr:cNvPr id="379" name="テキスト ボックス 378"/>
        <xdr:cNvSpPr txBox="1"/>
      </xdr:nvSpPr>
      <xdr:spPr>
        <a:xfrm>
          <a:off x="7626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87985</xdr:rowOff>
    </xdr:from>
    <xdr:to>
      <xdr:col>36</xdr:col>
      <xdr:colOff>165100</xdr:colOff>
      <xdr:row>59</xdr:row>
      <xdr:rowOff>18135</xdr:rowOff>
    </xdr:to>
    <xdr:sp macro="" textlink="">
      <xdr:nvSpPr>
        <xdr:cNvPr id="380" name="楕円 379"/>
        <xdr:cNvSpPr/>
      </xdr:nvSpPr>
      <xdr:spPr>
        <a:xfrm>
          <a:off x="6921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9262</xdr:rowOff>
    </xdr:from>
    <xdr:ext cx="469744" cy="259045"/>
    <xdr:sp macro="" textlink="">
      <xdr:nvSpPr>
        <xdr:cNvPr id="381" name="テキスト ボックス 380"/>
        <xdr:cNvSpPr txBox="1"/>
      </xdr:nvSpPr>
      <xdr:spPr>
        <a:xfrm>
          <a:off x="6737428" y="101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113457</xdr:rowOff>
    </xdr:from>
    <xdr:to>
      <xdr:col>55</xdr:col>
      <xdr:colOff>0</xdr:colOff>
      <xdr:row>77</xdr:row>
      <xdr:rowOff>152502</xdr:rowOff>
    </xdr:to>
    <xdr:cxnSp macro="">
      <xdr:nvCxnSpPr>
        <xdr:cNvPr id="408" name="直線コネクタ 407"/>
        <xdr:cNvCxnSpPr/>
      </xdr:nvCxnSpPr>
      <xdr:spPr>
        <a:xfrm flipV="1">
          <a:off x="9639300" y="13143657"/>
          <a:ext cx="838200" cy="2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152502</xdr:rowOff>
    </xdr:from>
    <xdr:to>
      <xdr:col>50</xdr:col>
      <xdr:colOff>114300</xdr:colOff>
      <xdr:row>77</xdr:row>
      <xdr:rowOff>162240</xdr:rowOff>
    </xdr:to>
    <xdr:cxnSp macro="">
      <xdr:nvCxnSpPr>
        <xdr:cNvPr id="411" name="直線コネクタ 410"/>
        <xdr:cNvCxnSpPr/>
      </xdr:nvCxnSpPr>
      <xdr:spPr>
        <a:xfrm flipV="1">
          <a:off x="8750300" y="13354152"/>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126853</xdr:rowOff>
    </xdr:from>
    <xdr:to>
      <xdr:col>45</xdr:col>
      <xdr:colOff>177800</xdr:colOff>
      <xdr:row>77</xdr:row>
      <xdr:rowOff>162240</xdr:rowOff>
    </xdr:to>
    <xdr:cxnSp macro="">
      <xdr:nvCxnSpPr>
        <xdr:cNvPr id="414" name="直線コネクタ 413"/>
        <xdr:cNvCxnSpPr/>
      </xdr:nvCxnSpPr>
      <xdr:spPr>
        <a:xfrm>
          <a:off x="7861300" y="13328503"/>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126853</xdr:rowOff>
    </xdr:from>
    <xdr:to>
      <xdr:col>41</xdr:col>
      <xdr:colOff>50800</xdr:colOff>
      <xdr:row>77</xdr:row>
      <xdr:rowOff>141940</xdr:rowOff>
    </xdr:to>
    <xdr:cxnSp macro="">
      <xdr:nvCxnSpPr>
        <xdr:cNvPr id="417" name="直線コネクタ 416"/>
        <xdr:cNvCxnSpPr/>
      </xdr:nvCxnSpPr>
      <xdr:spPr>
        <a:xfrm flipV="1">
          <a:off x="6972300" y="1332850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62657</xdr:rowOff>
    </xdr:from>
    <xdr:to>
      <xdr:col>55</xdr:col>
      <xdr:colOff>50800</xdr:colOff>
      <xdr:row>76</xdr:row>
      <xdr:rowOff>164257</xdr:rowOff>
    </xdr:to>
    <xdr:sp macro="" textlink="">
      <xdr:nvSpPr>
        <xdr:cNvPr id="427" name="楕円 426"/>
        <xdr:cNvSpPr/>
      </xdr:nvSpPr>
      <xdr:spPr>
        <a:xfrm>
          <a:off x="10426700" y="130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85534</xdr:rowOff>
    </xdr:from>
    <xdr:ext cx="469744" cy="259045"/>
    <xdr:sp macro="" textlink="">
      <xdr:nvSpPr>
        <xdr:cNvPr id="428" name="商工費該当値テキスト"/>
        <xdr:cNvSpPr txBox="1"/>
      </xdr:nvSpPr>
      <xdr:spPr>
        <a:xfrm>
          <a:off x="10528300" y="1294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101702</xdr:rowOff>
    </xdr:from>
    <xdr:to>
      <xdr:col>50</xdr:col>
      <xdr:colOff>165100</xdr:colOff>
      <xdr:row>78</xdr:row>
      <xdr:rowOff>31852</xdr:rowOff>
    </xdr:to>
    <xdr:sp macro="" textlink="">
      <xdr:nvSpPr>
        <xdr:cNvPr id="429" name="楕円 428"/>
        <xdr:cNvSpPr/>
      </xdr:nvSpPr>
      <xdr:spPr>
        <a:xfrm>
          <a:off x="9588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22979</xdr:rowOff>
    </xdr:from>
    <xdr:ext cx="469744" cy="259045"/>
    <xdr:sp macro="" textlink="">
      <xdr:nvSpPr>
        <xdr:cNvPr id="430" name="テキスト ボックス 429"/>
        <xdr:cNvSpPr txBox="1"/>
      </xdr:nvSpPr>
      <xdr:spPr>
        <a:xfrm>
          <a:off x="9404428" y="133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111440</xdr:rowOff>
    </xdr:from>
    <xdr:to>
      <xdr:col>46</xdr:col>
      <xdr:colOff>38100</xdr:colOff>
      <xdr:row>78</xdr:row>
      <xdr:rowOff>41590</xdr:rowOff>
    </xdr:to>
    <xdr:sp macro="" textlink="">
      <xdr:nvSpPr>
        <xdr:cNvPr id="431" name="楕円 430"/>
        <xdr:cNvSpPr/>
      </xdr:nvSpPr>
      <xdr:spPr>
        <a:xfrm>
          <a:off x="8699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32717</xdr:rowOff>
    </xdr:from>
    <xdr:ext cx="469744" cy="259045"/>
    <xdr:sp macro="" textlink="">
      <xdr:nvSpPr>
        <xdr:cNvPr id="432" name="テキスト ボックス 431"/>
        <xdr:cNvSpPr txBox="1"/>
      </xdr:nvSpPr>
      <xdr:spPr>
        <a:xfrm>
          <a:off x="8515428"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76053</xdr:rowOff>
    </xdr:from>
    <xdr:to>
      <xdr:col>41</xdr:col>
      <xdr:colOff>101600</xdr:colOff>
      <xdr:row>78</xdr:row>
      <xdr:rowOff>6203</xdr:rowOff>
    </xdr:to>
    <xdr:sp macro="" textlink="">
      <xdr:nvSpPr>
        <xdr:cNvPr id="433" name="楕円 432"/>
        <xdr:cNvSpPr/>
      </xdr:nvSpPr>
      <xdr:spPr>
        <a:xfrm>
          <a:off x="7810500" y="132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168780</xdr:rowOff>
    </xdr:from>
    <xdr:ext cx="469744" cy="259045"/>
    <xdr:sp macro="" textlink="">
      <xdr:nvSpPr>
        <xdr:cNvPr id="434" name="テキスト ボックス 433"/>
        <xdr:cNvSpPr txBox="1"/>
      </xdr:nvSpPr>
      <xdr:spPr>
        <a:xfrm>
          <a:off x="7626428" y="133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91140</xdr:rowOff>
    </xdr:from>
    <xdr:to>
      <xdr:col>36</xdr:col>
      <xdr:colOff>165100</xdr:colOff>
      <xdr:row>78</xdr:row>
      <xdr:rowOff>21290</xdr:rowOff>
    </xdr:to>
    <xdr:sp macro="" textlink="">
      <xdr:nvSpPr>
        <xdr:cNvPr id="435" name="楕円 434"/>
        <xdr:cNvSpPr/>
      </xdr:nvSpPr>
      <xdr:spPr>
        <a:xfrm>
          <a:off x="6921500" y="132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12417</xdr:rowOff>
    </xdr:from>
    <xdr:ext cx="469744" cy="259045"/>
    <xdr:sp macro="" textlink="">
      <xdr:nvSpPr>
        <xdr:cNvPr id="436" name="テキスト ボックス 435"/>
        <xdr:cNvSpPr txBox="1"/>
      </xdr:nvSpPr>
      <xdr:spPr>
        <a:xfrm>
          <a:off x="6737428" y="1338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169596</xdr:rowOff>
    </xdr:from>
    <xdr:to>
      <xdr:col>55</xdr:col>
      <xdr:colOff>0</xdr:colOff>
      <xdr:row>98</xdr:row>
      <xdr:rowOff>15218</xdr:rowOff>
    </xdr:to>
    <xdr:cxnSp macro="">
      <xdr:nvCxnSpPr>
        <xdr:cNvPr id="463" name="直線コネクタ 462"/>
        <xdr:cNvCxnSpPr/>
      </xdr:nvCxnSpPr>
      <xdr:spPr>
        <a:xfrm flipV="1">
          <a:off x="9639300" y="16800246"/>
          <a:ext cx="838200" cy="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15218</xdr:rowOff>
    </xdr:from>
    <xdr:to>
      <xdr:col>50</xdr:col>
      <xdr:colOff>114300</xdr:colOff>
      <xdr:row>98</xdr:row>
      <xdr:rowOff>21647</xdr:rowOff>
    </xdr:to>
    <xdr:cxnSp macro="">
      <xdr:nvCxnSpPr>
        <xdr:cNvPr id="466" name="直線コネクタ 465"/>
        <xdr:cNvCxnSpPr/>
      </xdr:nvCxnSpPr>
      <xdr:spPr>
        <a:xfrm flipV="1">
          <a:off x="8750300" y="16817318"/>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17532</xdr:rowOff>
    </xdr:from>
    <xdr:to>
      <xdr:col>45</xdr:col>
      <xdr:colOff>177800</xdr:colOff>
      <xdr:row>98</xdr:row>
      <xdr:rowOff>21647</xdr:rowOff>
    </xdr:to>
    <xdr:cxnSp macro="">
      <xdr:nvCxnSpPr>
        <xdr:cNvPr id="469" name="直線コネクタ 468"/>
        <xdr:cNvCxnSpPr/>
      </xdr:nvCxnSpPr>
      <xdr:spPr>
        <a:xfrm>
          <a:off x="7861300" y="1681963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159190</xdr:rowOff>
    </xdr:from>
    <xdr:to>
      <xdr:col>41</xdr:col>
      <xdr:colOff>50800</xdr:colOff>
      <xdr:row>98</xdr:row>
      <xdr:rowOff>17532</xdr:rowOff>
    </xdr:to>
    <xdr:cxnSp macro="">
      <xdr:nvCxnSpPr>
        <xdr:cNvPr id="472" name="直線コネクタ 471"/>
        <xdr:cNvCxnSpPr/>
      </xdr:nvCxnSpPr>
      <xdr:spPr>
        <a:xfrm>
          <a:off x="6972300" y="16789840"/>
          <a:ext cx="889000" cy="2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118796</xdr:rowOff>
    </xdr:from>
    <xdr:to>
      <xdr:col>55</xdr:col>
      <xdr:colOff>50800</xdr:colOff>
      <xdr:row>98</xdr:row>
      <xdr:rowOff>48946</xdr:rowOff>
    </xdr:to>
    <xdr:sp macro="" textlink="">
      <xdr:nvSpPr>
        <xdr:cNvPr id="482" name="楕円 481"/>
        <xdr:cNvSpPr/>
      </xdr:nvSpPr>
      <xdr:spPr>
        <a:xfrm>
          <a:off x="10426700" y="167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135868</xdr:rowOff>
    </xdr:from>
    <xdr:to>
      <xdr:col>50</xdr:col>
      <xdr:colOff>165100</xdr:colOff>
      <xdr:row>98</xdr:row>
      <xdr:rowOff>66018</xdr:rowOff>
    </xdr:to>
    <xdr:sp macro="" textlink="">
      <xdr:nvSpPr>
        <xdr:cNvPr id="484" name="楕円 483"/>
        <xdr:cNvSpPr/>
      </xdr:nvSpPr>
      <xdr:spPr>
        <a:xfrm>
          <a:off x="9588500" y="167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57145</xdr:rowOff>
    </xdr:from>
    <xdr:ext cx="534377" cy="259045"/>
    <xdr:sp macro="" textlink="">
      <xdr:nvSpPr>
        <xdr:cNvPr id="485" name="テキスト ボックス 484"/>
        <xdr:cNvSpPr txBox="1"/>
      </xdr:nvSpPr>
      <xdr:spPr>
        <a:xfrm>
          <a:off x="9372111" y="168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142297</xdr:rowOff>
    </xdr:from>
    <xdr:to>
      <xdr:col>46</xdr:col>
      <xdr:colOff>38100</xdr:colOff>
      <xdr:row>98</xdr:row>
      <xdr:rowOff>72447</xdr:rowOff>
    </xdr:to>
    <xdr:sp macro="" textlink="">
      <xdr:nvSpPr>
        <xdr:cNvPr id="486" name="楕円 485"/>
        <xdr:cNvSpPr/>
      </xdr:nvSpPr>
      <xdr:spPr>
        <a:xfrm>
          <a:off x="8699500" y="16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63574</xdr:rowOff>
    </xdr:from>
    <xdr:ext cx="534377" cy="259045"/>
    <xdr:sp macro="" textlink="">
      <xdr:nvSpPr>
        <xdr:cNvPr id="487" name="テキスト ボックス 486"/>
        <xdr:cNvSpPr txBox="1"/>
      </xdr:nvSpPr>
      <xdr:spPr>
        <a:xfrm>
          <a:off x="8483111" y="168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138182</xdr:rowOff>
    </xdr:from>
    <xdr:to>
      <xdr:col>41</xdr:col>
      <xdr:colOff>101600</xdr:colOff>
      <xdr:row>98</xdr:row>
      <xdr:rowOff>68332</xdr:rowOff>
    </xdr:to>
    <xdr:sp macro="" textlink="">
      <xdr:nvSpPr>
        <xdr:cNvPr id="488" name="楕円 487"/>
        <xdr:cNvSpPr/>
      </xdr:nvSpPr>
      <xdr:spPr>
        <a:xfrm>
          <a:off x="7810500" y="167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59459</xdr:rowOff>
    </xdr:from>
    <xdr:ext cx="534377" cy="259045"/>
    <xdr:sp macro="" textlink="">
      <xdr:nvSpPr>
        <xdr:cNvPr id="489" name="テキスト ボックス 488"/>
        <xdr:cNvSpPr txBox="1"/>
      </xdr:nvSpPr>
      <xdr:spPr>
        <a:xfrm>
          <a:off x="7594111" y="168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108390</xdr:rowOff>
    </xdr:from>
    <xdr:to>
      <xdr:col>36</xdr:col>
      <xdr:colOff>165100</xdr:colOff>
      <xdr:row>98</xdr:row>
      <xdr:rowOff>38540</xdr:rowOff>
    </xdr:to>
    <xdr:sp macro="" textlink="">
      <xdr:nvSpPr>
        <xdr:cNvPr id="490" name="楕円 489"/>
        <xdr:cNvSpPr/>
      </xdr:nvSpPr>
      <xdr:spPr>
        <a:xfrm>
          <a:off x="6921500" y="167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29667</xdr:rowOff>
    </xdr:from>
    <xdr:ext cx="534377" cy="259045"/>
    <xdr:sp macro="" textlink="">
      <xdr:nvSpPr>
        <xdr:cNvPr id="491" name="テキスト ボックス 490"/>
        <xdr:cNvSpPr txBox="1"/>
      </xdr:nvSpPr>
      <xdr:spPr>
        <a:xfrm>
          <a:off x="6705111"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40350</xdr:rowOff>
    </xdr:from>
    <xdr:to>
      <xdr:col>85</xdr:col>
      <xdr:colOff>127000</xdr:colOff>
      <xdr:row>38</xdr:row>
      <xdr:rowOff>52146</xdr:rowOff>
    </xdr:to>
    <xdr:cxnSp macro="">
      <xdr:nvCxnSpPr>
        <xdr:cNvPr id="519" name="直線コネクタ 518"/>
        <xdr:cNvCxnSpPr/>
      </xdr:nvCxnSpPr>
      <xdr:spPr>
        <a:xfrm>
          <a:off x="15481300" y="6555450"/>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40350</xdr:rowOff>
    </xdr:from>
    <xdr:to>
      <xdr:col>81</xdr:col>
      <xdr:colOff>50800</xdr:colOff>
      <xdr:row>38</xdr:row>
      <xdr:rowOff>48351</xdr:rowOff>
    </xdr:to>
    <xdr:cxnSp macro="">
      <xdr:nvCxnSpPr>
        <xdr:cNvPr id="522" name="直線コネクタ 521"/>
        <xdr:cNvCxnSpPr/>
      </xdr:nvCxnSpPr>
      <xdr:spPr>
        <a:xfrm flipV="1">
          <a:off x="14592300" y="65554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40533</xdr:rowOff>
    </xdr:from>
    <xdr:to>
      <xdr:col>76</xdr:col>
      <xdr:colOff>114300</xdr:colOff>
      <xdr:row>38</xdr:row>
      <xdr:rowOff>48351</xdr:rowOff>
    </xdr:to>
    <xdr:cxnSp macro="">
      <xdr:nvCxnSpPr>
        <xdr:cNvPr id="525" name="直線コネクタ 524"/>
        <xdr:cNvCxnSpPr/>
      </xdr:nvCxnSpPr>
      <xdr:spPr>
        <a:xfrm>
          <a:off x="13703300" y="655563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35870</xdr:rowOff>
    </xdr:from>
    <xdr:to>
      <xdr:col>71</xdr:col>
      <xdr:colOff>177800</xdr:colOff>
      <xdr:row>38</xdr:row>
      <xdr:rowOff>40533</xdr:rowOff>
    </xdr:to>
    <xdr:cxnSp macro="">
      <xdr:nvCxnSpPr>
        <xdr:cNvPr id="528" name="直線コネクタ 527"/>
        <xdr:cNvCxnSpPr/>
      </xdr:nvCxnSpPr>
      <xdr:spPr>
        <a:xfrm>
          <a:off x="12814300" y="655097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1346</xdr:rowOff>
    </xdr:from>
    <xdr:to>
      <xdr:col>85</xdr:col>
      <xdr:colOff>177800</xdr:colOff>
      <xdr:row>38</xdr:row>
      <xdr:rowOff>102946</xdr:rowOff>
    </xdr:to>
    <xdr:sp macro="" textlink="">
      <xdr:nvSpPr>
        <xdr:cNvPr id="538" name="楕円 537"/>
        <xdr:cNvSpPr/>
      </xdr:nvSpPr>
      <xdr:spPr>
        <a:xfrm>
          <a:off x="162687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151223</xdr:rowOff>
    </xdr:from>
    <xdr:ext cx="534377" cy="259045"/>
    <xdr:sp macro="" textlink="">
      <xdr:nvSpPr>
        <xdr:cNvPr id="539" name="消防費該当値テキスト"/>
        <xdr:cNvSpPr txBox="1"/>
      </xdr:nvSpPr>
      <xdr:spPr>
        <a:xfrm>
          <a:off x="16370300" y="64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161000</xdr:rowOff>
    </xdr:from>
    <xdr:to>
      <xdr:col>81</xdr:col>
      <xdr:colOff>101600</xdr:colOff>
      <xdr:row>38</xdr:row>
      <xdr:rowOff>91150</xdr:rowOff>
    </xdr:to>
    <xdr:sp macro="" textlink="">
      <xdr:nvSpPr>
        <xdr:cNvPr id="540" name="楕円 539"/>
        <xdr:cNvSpPr/>
      </xdr:nvSpPr>
      <xdr:spPr>
        <a:xfrm>
          <a:off x="15430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82277</xdr:rowOff>
    </xdr:from>
    <xdr:ext cx="534377" cy="259045"/>
    <xdr:sp macro="" textlink="">
      <xdr:nvSpPr>
        <xdr:cNvPr id="541" name="テキスト ボックス 540"/>
        <xdr:cNvSpPr txBox="1"/>
      </xdr:nvSpPr>
      <xdr:spPr>
        <a:xfrm>
          <a:off x="15214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169001</xdr:rowOff>
    </xdr:from>
    <xdr:to>
      <xdr:col>76</xdr:col>
      <xdr:colOff>165100</xdr:colOff>
      <xdr:row>38</xdr:row>
      <xdr:rowOff>99151</xdr:rowOff>
    </xdr:to>
    <xdr:sp macro="" textlink="">
      <xdr:nvSpPr>
        <xdr:cNvPr id="542" name="楕円 541"/>
        <xdr:cNvSpPr/>
      </xdr:nvSpPr>
      <xdr:spPr>
        <a:xfrm>
          <a:off x="14541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90278</xdr:rowOff>
    </xdr:from>
    <xdr:ext cx="534377" cy="259045"/>
    <xdr:sp macro="" textlink="">
      <xdr:nvSpPr>
        <xdr:cNvPr id="543" name="テキスト ボックス 542"/>
        <xdr:cNvSpPr txBox="1"/>
      </xdr:nvSpPr>
      <xdr:spPr>
        <a:xfrm>
          <a:off x="14325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161183</xdr:rowOff>
    </xdr:from>
    <xdr:to>
      <xdr:col>72</xdr:col>
      <xdr:colOff>38100</xdr:colOff>
      <xdr:row>38</xdr:row>
      <xdr:rowOff>91333</xdr:rowOff>
    </xdr:to>
    <xdr:sp macro="" textlink="">
      <xdr:nvSpPr>
        <xdr:cNvPr id="544" name="楕円 543"/>
        <xdr:cNvSpPr/>
      </xdr:nvSpPr>
      <xdr:spPr>
        <a:xfrm>
          <a:off x="13652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82460</xdr:rowOff>
    </xdr:from>
    <xdr:ext cx="534377" cy="259045"/>
    <xdr:sp macro="" textlink="">
      <xdr:nvSpPr>
        <xdr:cNvPr id="545" name="テキスト ボックス 544"/>
        <xdr:cNvSpPr txBox="1"/>
      </xdr:nvSpPr>
      <xdr:spPr>
        <a:xfrm>
          <a:off x="13436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156520</xdr:rowOff>
    </xdr:from>
    <xdr:to>
      <xdr:col>67</xdr:col>
      <xdr:colOff>101600</xdr:colOff>
      <xdr:row>38</xdr:row>
      <xdr:rowOff>86670</xdr:rowOff>
    </xdr:to>
    <xdr:sp macro="" textlink="">
      <xdr:nvSpPr>
        <xdr:cNvPr id="546" name="楕円 545"/>
        <xdr:cNvSpPr/>
      </xdr:nvSpPr>
      <xdr:spPr>
        <a:xfrm>
          <a:off x="12763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77797</xdr:rowOff>
    </xdr:from>
    <xdr:ext cx="534377" cy="259045"/>
    <xdr:sp macro="" textlink="">
      <xdr:nvSpPr>
        <xdr:cNvPr id="547" name="テキスト ボックス 546"/>
        <xdr:cNvSpPr txBox="1"/>
      </xdr:nvSpPr>
      <xdr:spPr>
        <a:xfrm>
          <a:off x="12547111" y="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50032</xdr:rowOff>
    </xdr:from>
    <xdr:to>
      <xdr:col>85</xdr:col>
      <xdr:colOff>127000</xdr:colOff>
      <xdr:row>55</xdr:row>
      <xdr:rowOff>95123</xdr:rowOff>
    </xdr:to>
    <xdr:cxnSp macro="">
      <xdr:nvCxnSpPr>
        <xdr:cNvPr id="577" name="直線コネクタ 576"/>
        <xdr:cNvCxnSpPr/>
      </xdr:nvCxnSpPr>
      <xdr:spPr>
        <a:xfrm flipV="1">
          <a:off x="15481300" y="9479782"/>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95123</xdr:rowOff>
    </xdr:from>
    <xdr:to>
      <xdr:col>81</xdr:col>
      <xdr:colOff>50800</xdr:colOff>
      <xdr:row>56</xdr:row>
      <xdr:rowOff>46869</xdr:rowOff>
    </xdr:to>
    <xdr:cxnSp macro="">
      <xdr:nvCxnSpPr>
        <xdr:cNvPr id="580" name="直線コネクタ 579"/>
        <xdr:cNvCxnSpPr/>
      </xdr:nvCxnSpPr>
      <xdr:spPr>
        <a:xfrm flipV="1">
          <a:off x="14592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110134</xdr:rowOff>
    </xdr:from>
    <xdr:to>
      <xdr:col>76</xdr:col>
      <xdr:colOff>114300</xdr:colOff>
      <xdr:row>56</xdr:row>
      <xdr:rowOff>46869</xdr:rowOff>
    </xdr:to>
    <xdr:cxnSp macro="">
      <xdr:nvCxnSpPr>
        <xdr:cNvPr id="583" name="直線コネクタ 582"/>
        <xdr:cNvCxnSpPr/>
      </xdr:nvCxnSpPr>
      <xdr:spPr>
        <a:xfrm>
          <a:off x="13703300" y="9539884"/>
          <a:ext cx="889000" cy="1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110134</xdr:rowOff>
    </xdr:from>
    <xdr:to>
      <xdr:col>71</xdr:col>
      <xdr:colOff>177800</xdr:colOff>
      <xdr:row>56</xdr:row>
      <xdr:rowOff>129584</xdr:rowOff>
    </xdr:to>
    <xdr:cxnSp macro="">
      <xdr:nvCxnSpPr>
        <xdr:cNvPr id="586" name="直線コネクタ 585"/>
        <xdr:cNvCxnSpPr/>
      </xdr:nvCxnSpPr>
      <xdr:spPr>
        <a:xfrm flipV="1">
          <a:off x="12814300" y="9539884"/>
          <a:ext cx="889000" cy="1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170682</xdr:rowOff>
    </xdr:from>
    <xdr:to>
      <xdr:col>85</xdr:col>
      <xdr:colOff>177800</xdr:colOff>
      <xdr:row>55</xdr:row>
      <xdr:rowOff>100832</xdr:rowOff>
    </xdr:to>
    <xdr:sp macro="" textlink="">
      <xdr:nvSpPr>
        <xdr:cNvPr id="596" name="楕円 595"/>
        <xdr:cNvSpPr/>
      </xdr:nvSpPr>
      <xdr:spPr>
        <a:xfrm>
          <a:off x="162687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22109</xdr:rowOff>
    </xdr:from>
    <xdr:ext cx="534377" cy="259045"/>
    <xdr:sp macro="" textlink="">
      <xdr:nvSpPr>
        <xdr:cNvPr id="597" name="教育費該当値テキスト"/>
        <xdr:cNvSpPr txBox="1"/>
      </xdr:nvSpPr>
      <xdr:spPr>
        <a:xfrm>
          <a:off x="16370300" y="92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44323</xdr:rowOff>
    </xdr:from>
    <xdr:to>
      <xdr:col>81</xdr:col>
      <xdr:colOff>101600</xdr:colOff>
      <xdr:row>55</xdr:row>
      <xdr:rowOff>145923</xdr:rowOff>
    </xdr:to>
    <xdr:sp macro="" textlink="">
      <xdr:nvSpPr>
        <xdr:cNvPr id="598" name="楕円 597"/>
        <xdr:cNvSpPr/>
      </xdr:nvSpPr>
      <xdr:spPr>
        <a:xfrm>
          <a:off x="15430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162450</xdr:rowOff>
    </xdr:from>
    <xdr:ext cx="534377" cy="259045"/>
    <xdr:sp macro="" textlink="">
      <xdr:nvSpPr>
        <xdr:cNvPr id="599" name="テキスト ボックス 598"/>
        <xdr:cNvSpPr txBox="1"/>
      </xdr:nvSpPr>
      <xdr:spPr>
        <a:xfrm>
          <a:off x="15214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167519</xdr:rowOff>
    </xdr:from>
    <xdr:to>
      <xdr:col>76</xdr:col>
      <xdr:colOff>165100</xdr:colOff>
      <xdr:row>56</xdr:row>
      <xdr:rowOff>97669</xdr:rowOff>
    </xdr:to>
    <xdr:sp macro="" textlink="">
      <xdr:nvSpPr>
        <xdr:cNvPr id="600" name="楕円 599"/>
        <xdr:cNvSpPr/>
      </xdr:nvSpPr>
      <xdr:spPr>
        <a:xfrm>
          <a:off x="14541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114196</xdr:rowOff>
    </xdr:from>
    <xdr:ext cx="534377" cy="259045"/>
    <xdr:sp macro="" textlink="">
      <xdr:nvSpPr>
        <xdr:cNvPr id="601" name="テキスト ボックス 600"/>
        <xdr:cNvSpPr txBox="1"/>
      </xdr:nvSpPr>
      <xdr:spPr>
        <a:xfrm>
          <a:off x="14325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59334</xdr:rowOff>
    </xdr:from>
    <xdr:to>
      <xdr:col>72</xdr:col>
      <xdr:colOff>38100</xdr:colOff>
      <xdr:row>55</xdr:row>
      <xdr:rowOff>160934</xdr:rowOff>
    </xdr:to>
    <xdr:sp macro="" textlink="">
      <xdr:nvSpPr>
        <xdr:cNvPr id="602" name="楕円 601"/>
        <xdr:cNvSpPr/>
      </xdr:nvSpPr>
      <xdr:spPr>
        <a:xfrm>
          <a:off x="136525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6011</xdr:rowOff>
    </xdr:from>
    <xdr:ext cx="534377" cy="259045"/>
    <xdr:sp macro="" textlink="">
      <xdr:nvSpPr>
        <xdr:cNvPr id="603" name="テキスト ボックス 602"/>
        <xdr:cNvSpPr txBox="1"/>
      </xdr:nvSpPr>
      <xdr:spPr>
        <a:xfrm>
          <a:off x="13436111" y="92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78784</xdr:rowOff>
    </xdr:from>
    <xdr:to>
      <xdr:col>67</xdr:col>
      <xdr:colOff>101600</xdr:colOff>
      <xdr:row>57</xdr:row>
      <xdr:rowOff>8934</xdr:rowOff>
    </xdr:to>
    <xdr:sp macro="" textlink="">
      <xdr:nvSpPr>
        <xdr:cNvPr id="604" name="楕円 603"/>
        <xdr:cNvSpPr/>
      </xdr:nvSpPr>
      <xdr:spPr>
        <a:xfrm>
          <a:off x="12763500" y="9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xdr:rowOff>
    </xdr:from>
    <xdr:ext cx="534377" cy="259045"/>
    <xdr:sp macro="" textlink="">
      <xdr:nvSpPr>
        <xdr:cNvPr id="605" name="テキスト ボックス 604"/>
        <xdr:cNvSpPr txBox="1"/>
      </xdr:nvSpPr>
      <xdr:spPr>
        <a:xfrm>
          <a:off x="125471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44183</xdr:rowOff>
    </xdr:from>
    <xdr:to>
      <xdr:col>85</xdr:col>
      <xdr:colOff>127000</xdr:colOff>
      <xdr:row>79</xdr:row>
      <xdr:rowOff>44450</xdr:rowOff>
    </xdr:to>
    <xdr:cxnSp macro="">
      <xdr:nvCxnSpPr>
        <xdr:cNvPr id="634" name="直線コネクタ 633"/>
        <xdr:cNvCxnSpPr/>
      </xdr:nvCxnSpPr>
      <xdr:spPr>
        <a:xfrm>
          <a:off x="15481300" y="13588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44183</xdr:rowOff>
    </xdr:from>
    <xdr:to>
      <xdr:col>81</xdr:col>
      <xdr:colOff>50800</xdr:colOff>
      <xdr:row>79</xdr:row>
      <xdr:rowOff>44450</xdr:rowOff>
    </xdr:to>
    <xdr:cxnSp macro="">
      <xdr:nvCxnSpPr>
        <xdr:cNvPr id="637" name="直線コネクタ 636"/>
        <xdr:cNvCxnSpPr/>
      </xdr:nvCxnSpPr>
      <xdr:spPr>
        <a:xfrm flipV="1">
          <a:off x="14592300" y="13588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44450</xdr:rowOff>
    </xdr:to>
    <xdr:cxnSp macro="">
      <xdr:nvCxnSpPr>
        <xdr:cNvPr id="643" name="直線コネクタ 642"/>
        <xdr:cNvCxnSpPr/>
      </xdr:nvCxnSpPr>
      <xdr:spPr>
        <a:xfrm>
          <a:off x="12814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5" name="楕円 654"/>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6" name="テキスト ボックス 655"/>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164909</xdr:rowOff>
    </xdr:from>
    <xdr:to>
      <xdr:col>67</xdr:col>
      <xdr:colOff>101600</xdr:colOff>
      <xdr:row>79</xdr:row>
      <xdr:rowOff>95059</xdr:rowOff>
    </xdr:to>
    <xdr:sp macro="" textlink="">
      <xdr:nvSpPr>
        <xdr:cNvPr id="661" name="楕円 660"/>
        <xdr:cNvSpPr/>
      </xdr:nvSpPr>
      <xdr:spPr>
        <a:xfrm>
          <a:off x="12763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86186</xdr:rowOff>
    </xdr:from>
    <xdr:ext cx="249299" cy="259045"/>
    <xdr:sp macro="" textlink="">
      <xdr:nvSpPr>
        <xdr:cNvPr id="662" name="テキスト ボックス 661"/>
        <xdr:cNvSpPr txBox="1"/>
      </xdr:nvSpPr>
      <xdr:spPr>
        <a:xfrm>
          <a:off x="12689650" y="13630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138799</xdr:rowOff>
    </xdr:from>
    <xdr:to>
      <xdr:col>85</xdr:col>
      <xdr:colOff>127000</xdr:colOff>
      <xdr:row>97</xdr:row>
      <xdr:rowOff>149972</xdr:rowOff>
    </xdr:to>
    <xdr:cxnSp macro="">
      <xdr:nvCxnSpPr>
        <xdr:cNvPr id="695" name="直線コネクタ 694"/>
        <xdr:cNvCxnSpPr/>
      </xdr:nvCxnSpPr>
      <xdr:spPr>
        <a:xfrm flipV="1">
          <a:off x="15481300" y="16769449"/>
          <a:ext cx="8382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149972</xdr:rowOff>
    </xdr:from>
    <xdr:to>
      <xdr:col>81</xdr:col>
      <xdr:colOff>50800</xdr:colOff>
      <xdr:row>97</xdr:row>
      <xdr:rowOff>157302</xdr:rowOff>
    </xdr:to>
    <xdr:cxnSp macro="">
      <xdr:nvCxnSpPr>
        <xdr:cNvPr id="698" name="直線コネクタ 697"/>
        <xdr:cNvCxnSpPr/>
      </xdr:nvCxnSpPr>
      <xdr:spPr>
        <a:xfrm flipV="1">
          <a:off x="14592300" y="16780622"/>
          <a:ext cx="889000" cy="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157302</xdr:rowOff>
    </xdr:from>
    <xdr:to>
      <xdr:col>76</xdr:col>
      <xdr:colOff>114300</xdr:colOff>
      <xdr:row>97</xdr:row>
      <xdr:rowOff>161060</xdr:rowOff>
    </xdr:to>
    <xdr:cxnSp macro="">
      <xdr:nvCxnSpPr>
        <xdr:cNvPr id="701" name="直線コネクタ 700"/>
        <xdr:cNvCxnSpPr/>
      </xdr:nvCxnSpPr>
      <xdr:spPr>
        <a:xfrm flipV="1">
          <a:off x="13703300" y="16787952"/>
          <a:ext cx="889000" cy="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159403</xdr:rowOff>
    </xdr:from>
    <xdr:to>
      <xdr:col>71</xdr:col>
      <xdr:colOff>177800</xdr:colOff>
      <xdr:row>97</xdr:row>
      <xdr:rowOff>161060</xdr:rowOff>
    </xdr:to>
    <xdr:cxnSp macro="">
      <xdr:nvCxnSpPr>
        <xdr:cNvPr id="704" name="直線コネクタ 703"/>
        <xdr:cNvCxnSpPr/>
      </xdr:nvCxnSpPr>
      <xdr:spPr>
        <a:xfrm>
          <a:off x="12814300" y="167900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87999</xdr:rowOff>
    </xdr:from>
    <xdr:to>
      <xdr:col>85</xdr:col>
      <xdr:colOff>177800</xdr:colOff>
      <xdr:row>98</xdr:row>
      <xdr:rowOff>18149</xdr:rowOff>
    </xdr:to>
    <xdr:sp macro="" textlink="">
      <xdr:nvSpPr>
        <xdr:cNvPr id="714" name="楕円 713"/>
        <xdr:cNvSpPr/>
      </xdr:nvSpPr>
      <xdr:spPr>
        <a:xfrm>
          <a:off x="16268700" y="167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66426</xdr:rowOff>
    </xdr:from>
    <xdr:ext cx="534377" cy="259045"/>
    <xdr:sp macro="" textlink="">
      <xdr:nvSpPr>
        <xdr:cNvPr id="715" name="公債費該当値テキスト"/>
        <xdr:cNvSpPr txBox="1"/>
      </xdr:nvSpPr>
      <xdr:spPr>
        <a:xfrm>
          <a:off x="16370300" y="166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99172</xdr:rowOff>
    </xdr:from>
    <xdr:to>
      <xdr:col>81</xdr:col>
      <xdr:colOff>101600</xdr:colOff>
      <xdr:row>98</xdr:row>
      <xdr:rowOff>29322</xdr:rowOff>
    </xdr:to>
    <xdr:sp macro="" textlink="">
      <xdr:nvSpPr>
        <xdr:cNvPr id="716" name="楕円 715"/>
        <xdr:cNvSpPr/>
      </xdr:nvSpPr>
      <xdr:spPr>
        <a:xfrm>
          <a:off x="15430500" y="167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20449</xdr:rowOff>
    </xdr:from>
    <xdr:ext cx="534377" cy="259045"/>
    <xdr:sp macro="" textlink="">
      <xdr:nvSpPr>
        <xdr:cNvPr id="717" name="テキスト ボックス 716"/>
        <xdr:cNvSpPr txBox="1"/>
      </xdr:nvSpPr>
      <xdr:spPr>
        <a:xfrm>
          <a:off x="15214111" y="1682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106502</xdr:rowOff>
    </xdr:from>
    <xdr:to>
      <xdr:col>76</xdr:col>
      <xdr:colOff>165100</xdr:colOff>
      <xdr:row>98</xdr:row>
      <xdr:rowOff>36652</xdr:rowOff>
    </xdr:to>
    <xdr:sp macro="" textlink="">
      <xdr:nvSpPr>
        <xdr:cNvPr id="718" name="楕円 717"/>
        <xdr:cNvSpPr/>
      </xdr:nvSpPr>
      <xdr:spPr>
        <a:xfrm>
          <a:off x="14541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27779</xdr:rowOff>
    </xdr:from>
    <xdr:ext cx="534377" cy="259045"/>
    <xdr:sp macro="" textlink="">
      <xdr:nvSpPr>
        <xdr:cNvPr id="719" name="テキスト ボックス 718"/>
        <xdr:cNvSpPr txBox="1"/>
      </xdr:nvSpPr>
      <xdr:spPr>
        <a:xfrm>
          <a:off x="14325111" y="168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110260</xdr:rowOff>
    </xdr:from>
    <xdr:to>
      <xdr:col>72</xdr:col>
      <xdr:colOff>38100</xdr:colOff>
      <xdr:row>98</xdr:row>
      <xdr:rowOff>40410</xdr:rowOff>
    </xdr:to>
    <xdr:sp macro="" textlink="">
      <xdr:nvSpPr>
        <xdr:cNvPr id="720" name="楕円 719"/>
        <xdr:cNvSpPr/>
      </xdr:nvSpPr>
      <xdr:spPr>
        <a:xfrm>
          <a:off x="13652500" y="167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31537</xdr:rowOff>
    </xdr:from>
    <xdr:ext cx="534377" cy="259045"/>
    <xdr:sp macro="" textlink="">
      <xdr:nvSpPr>
        <xdr:cNvPr id="721" name="テキスト ボックス 720"/>
        <xdr:cNvSpPr txBox="1"/>
      </xdr:nvSpPr>
      <xdr:spPr>
        <a:xfrm>
          <a:off x="13436111" y="1683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108603</xdr:rowOff>
    </xdr:from>
    <xdr:to>
      <xdr:col>67</xdr:col>
      <xdr:colOff>101600</xdr:colOff>
      <xdr:row>98</xdr:row>
      <xdr:rowOff>38753</xdr:rowOff>
    </xdr:to>
    <xdr:sp macro="" textlink="">
      <xdr:nvSpPr>
        <xdr:cNvPr id="722" name="楕円 721"/>
        <xdr:cNvSpPr/>
      </xdr:nvSpPr>
      <xdr:spPr>
        <a:xfrm>
          <a:off x="12763500" y="167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29880</xdr:rowOff>
    </xdr:from>
    <xdr:ext cx="534377" cy="259045"/>
    <xdr:sp macro="" textlink="">
      <xdr:nvSpPr>
        <xdr:cNvPr id="723" name="テキスト ボックス 722"/>
        <xdr:cNvSpPr txBox="1"/>
      </xdr:nvSpPr>
      <xdr:spPr>
        <a:xfrm>
          <a:off x="12547111" y="168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当市は類似団体平均と比較して人口が多く（類似団体平均値</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72,061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人の＋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12,975</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人）、住民一人当たりコストは商工費，土木費及び教育費を除き低い傾向にある。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最も大きな割合を占める民生費は、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引き続き類似団体</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比較</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すると低値で推移している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ものの、国保の広域化及び介護・医療に要する経費の増に伴う繰出金の増等により、類似団体平均との差は少なくなっている。近年、生活保護費や障害者給付費は高止まりの傾向にあり、少子化により保育給付の伸びは抑えられる一方で、今後は高齢化の影響が加速度的に進む恐れがある。医療費をはじめとした扶助費抑制政策を引き続き継続していく必要がある。</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次に大きな割合を占める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教育費については、運動公園武道館建設や新中学校新設などの大型投資的事業により、類似団体</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と比較して高い金額となっている。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今後についても、新中学校建設事業は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年度まで継続するほか、生涯学習センター</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文化</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ホール</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改修など</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予定しており、教育費</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が高くなる傾向は続いていくと考えられる。また投資的事業に伴い</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公債費も増加する見込みで</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繰上償還など</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の手法により</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財政負担の平準化に取り組んでいなかければならない。</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予算執行の時点において、事業内容の精査や適正な価格での取引を行っているかの見直しを行っていることから、各年度の余剰金ともいえる実質収支比率は比較的高い傾向にある。</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年度以降に予定しているひたち野うしく中学校建設等の大型投資事業への備えから基金の取り崩しを極力抑え、特に財政調整基金は繰入を行わなかった。そのため平成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年度以前と比較すると、財政調整基金残高の標準財政規模比が高くなり実質単年度収支も大きくプラスとなった。また、平成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年度においては、中学校建設のため財政調整基金の繰り入れを行ったため実質単年度収支がマイナスとなっている。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これまで、赤字となった会計はなく、赤字比率については常に黒字の値となっている。</a:t>
          </a:r>
        </a:p>
        <a:p>
          <a:r>
            <a:rPr kumimoji="1" lang="ja-JP" altLang="en-US" sz="1400">
              <a:latin typeface="ＭＳ ゴシック" pitchFamily="49" charset="-128"/>
              <a:ea typeface="ＭＳ ゴシック" pitchFamily="49" charset="-128"/>
            </a:rPr>
            <a:t>　各年度の状況を見てみると、常に一般会計の黒字額が大きくなっているが、これは執行段階においても常に手法と経費等についての見直しを行っている成果といえる。</a:t>
          </a:r>
        </a:p>
        <a:p>
          <a:r>
            <a:rPr kumimoji="1" lang="ja-JP" altLang="en-US" sz="1400">
              <a:latin typeface="ＭＳ ゴシック" pitchFamily="49" charset="-128"/>
              <a:ea typeface="ＭＳ ゴシック" pitchFamily="49" charset="-128"/>
            </a:rPr>
            <a:t>　今後も高齢化はますます進むことが懸念されており、特に介護保険事業や、国民健康保険事業において、現状と今後の見込を正確に把握し、適正な財政運営が行えるよう管理していく。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28386167</v>
      </c>
      <c r="BO4" s="423"/>
      <c r="BP4" s="423"/>
      <c r="BQ4" s="423"/>
      <c r="BR4" s="423"/>
      <c r="BS4" s="423"/>
      <c r="BT4" s="423"/>
      <c r="BU4" s="424"/>
      <c r="BV4" s="422">
        <v>27689737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5.2</v>
      </c>
      <c r="CU4" s="604"/>
      <c r="CV4" s="604"/>
      <c r="CW4" s="604"/>
      <c r="CX4" s="604"/>
      <c r="CY4" s="604"/>
      <c r="CZ4" s="604"/>
      <c r="DA4" s="605"/>
      <c r="DB4" s="603">
        <v>7</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27407893</v>
      </c>
      <c r="BO5" s="428"/>
      <c r="BP5" s="428"/>
      <c r="BQ5" s="428"/>
      <c r="BR5" s="428"/>
      <c r="BS5" s="428"/>
      <c r="BT5" s="428"/>
      <c r="BU5" s="429"/>
      <c r="BV5" s="427">
        <v>26514961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93.1</v>
      </c>
      <c r="CU5" s="398"/>
      <c r="CV5" s="398"/>
      <c r="CW5" s="398"/>
      <c r="CX5" s="398"/>
      <c r="CY5" s="398"/>
      <c r="CZ5" s="398"/>
      <c r="DA5" s="399"/>
      <c r="DB5" s="397">
        <v>91.8</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978274</v>
      </c>
      <c r="BO6" s="428"/>
      <c r="BP6" s="428"/>
      <c r="BQ6" s="428"/>
      <c r="BR6" s="428"/>
      <c r="BS6" s="428"/>
      <c r="BT6" s="428"/>
      <c r="BU6" s="429"/>
      <c r="BV6" s="427">
        <v>1174776</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100.7</v>
      </c>
      <c r="CU6" s="578"/>
      <c r="CV6" s="578"/>
      <c r="CW6" s="578"/>
      <c r="CX6" s="578"/>
      <c r="CY6" s="578"/>
      <c r="CZ6" s="578"/>
      <c r="DA6" s="579"/>
      <c r="DB6" s="577">
        <v>99.7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161703</v>
      </c>
      <c r="BO7" s="428"/>
      <c r="BP7" s="428"/>
      <c r="BQ7" s="428"/>
      <c r="BR7" s="428"/>
      <c r="BS7" s="428"/>
      <c r="BT7" s="428"/>
      <c r="BU7" s="429"/>
      <c r="BV7" s="427">
        <v>91454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15725878</v>
      </c>
      <c r="CU7" s="428"/>
      <c r="CV7" s="428"/>
      <c r="CW7" s="428"/>
      <c r="CX7" s="428"/>
      <c r="CY7" s="428"/>
      <c r="CZ7" s="428"/>
      <c r="DA7" s="429"/>
      <c r="DB7" s="427">
        <v>15512065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816571</v>
      </c>
      <c r="BO8" s="428"/>
      <c r="BP8" s="428"/>
      <c r="BQ8" s="428"/>
      <c r="BR8" s="428"/>
      <c r="BS8" s="428"/>
      <c r="BT8" s="428"/>
      <c r="BU8" s="429"/>
      <c r="BV8" s="427">
        <v>1083322</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0.87</v>
      </c>
      <c r="CU8" s="541"/>
      <c r="CV8" s="541"/>
      <c r="CW8" s="541"/>
      <c r="CX8" s="541"/>
      <c r="CY8" s="541"/>
      <c r="CZ8" s="541"/>
      <c r="DA8" s="542"/>
      <c r="DB8" s="540">
        <v>0.87</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84317</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-261411</v>
      </c>
      <c r="BO9" s="428"/>
      <c r="BP9" s="428"/>
      <c r="BQ9" s="428"/>
      <c r="BR9" s="428"/>
      <c r="BS9" s="428"/>
      <c r="BT9" s="428"/>
      <c r="BU9" s="429"/>
      <c r="BV9" s="427">
        <v>208903</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10.6</v>
      </c>
      <c r="CU9" s="398"/>
      <c r="CV9" s="398"/>
      <c r="CW9" s="398"/>
      <c r="CX9" s="398"/>
      <c r="CY9" s="398"/>
      <c r="CZ9" s="398"/>
      <c r="DA9" s="399"/>
      <c r="DB9" s="397">
        <v>10.7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81684</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93</v>
      </c>
      <c r="AV10" s="485"/>
      <c r="AW10" s="485"/>
      <c r="AX10" s="485"/>
      <c r="AY10" s="407" t="s">
        <v>118</v>
      </c>
      <c r="AZ10" s="408"/>
      <c r="BA10" s="408"/>
      <c r="BB10" s="408"/>
      <c r="BC10" s="408"/>
      <c r="BD10" s="408"/>
      <c r="BE10" s="408"/>
      <c r="BF10" s="408"/>
      <c r="BG10" s="408"/>
      <c r="BH10" s="408"/>
      <c r="BI10" s="408"/>
      <c r="BJ10" s="408"/>
      <c r="BK10" s="408"/>
      <c r="BL10" s="408"/>
      <c r="BM10" s="409"/>
      <c r="BN10" s="427">
        <v>562309</v>
      </c>
      <c r="BO10" s="428"/>
      <c r="BP10" s="428"/>
      <c r="BQ10" s="428"/>
      <c r="BR10" s="428"/>
      <c r="BS10" s="428"/>
      <c r="BT10" s="428"/>
      <c r="BU10" s="429"/>
      <c r="BV10" s="427">
        <v>739262</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93</v>
      </c>
      <c r="AV11" s="485"/>
      <c r="AW11" s="485"/>
      <c r="AX11" s="485"/>
      <c r="AY11" s="407" t="s">
        <v>123</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124</v>
      </c>
      <c r="CE11" s="437"/>
      <c r="CF11" s="437"/>
      <c r="CG11" s="437"/>
      <c r="CH11" s="437"/>
      <c r="CI11" s="437"/>
      <c r="CJ11" s="437"/>
      <c r="CK11" s="437"/>
      <c r="CL11" s="437"/>
      <c r="CM11" s="437"/>
      <c r="CN11" s="437"/>
      <c r="CO11" s="437"/>
      <c r="CP11" s="437"/>
      <c r="CQ11" s="437"/>
      <c r="CR11" s="437"/>
      <c r="CS11" s="438"/>
      <c r="CT11" s="540" t="s">
        <v>125</v>
      </c>
      <c r="CU11" s="541"/>
      <c r="CV11" s="541"/>
      <c r="CW11" s="541"/>
      <c r="CX11" s="541"/>
      <c r="CY11" s="541"/>
      <c r="CZ11" s="541"/>
      <c r="DA11" s="542"/>
      <c r="DB11" s="540" t="s">
        <v>125</v>
      </c>
      <c r="DC11" s="541"/>
      <c r="DD11" s="541"/>
      <c r="DE11" s="541"/>
      <c r="DF11" s="541"/>
      <c r="DG11" s="541"/>
      <c r="DH11" s="541"/>
      <c r="DI11" s="542"/>
      <c r="DJ11" s="185"/>
      <c r="DK11" s="185"/>
      <c r="DL11" s="185"/>
      <c r="DM11" s="185"/>
      <c r="DN11" s="185"/>
      <c r="DO11" s="185"/>
    </row>
    <row r="12" spans="1:119" ht="18.75" customHeight="1" x14ac:dyDescent="0.15">
      <c r="A12" s="186"/>
      <c r="B12" s="543" t="s">
        <v>126</v>
      </c>
      <c r="C12" s="544"/>
      <c r="D12" s="544"/>
      <c r="E12" s="544"/>
      <c r="F12" s="544"/>
      <c r="G12" s="544"/>
      <c r="H12" s="544"/>
      <c r="I12" s="544"/>
      <c r="J12" s="544"/>
      <c r="K12" s="545"/>
      <c r="L12" s="552" t="s">
        <v>127</v>
      </c>
      <c r="M12" s="553"/>
      <c r="N12" s="553"/>
      <c r="O12" s="553"/>
      <c r="P12" s="553"/>
      <c r="Q12" s="554"/>
      <c r="R12" s="555">
        <v>85036</v>
      </c>
      <c r="S12" s="556"/>
      <c r="T12" s="556"/>
      <c r="U12" s="556"/>
      <c r="V12" s="557"/>
      <c r="W12" s="558" t="s">
        <v>1</v>
      </c>
      <c r="X12" s="485"/>
      <c r="Y12" s="485"/>
      <c r="Z12" s="485"/>
      <c r="AA12" s="485"/>
      <c r="AB12" s="559"/>
      <c r="AC12" s="484" t="s">
        <v>128</v>
      </c>
      <c r="AD12" s="485"/>
      <c r="AE12" s="485"/>
      <c r="AF12" s="485"/>
      <c r="AG12" s="559"/>
      <c r="AH12" s="484" t="s">
        <v>129</v>
      </c>
      <c r="AI12" s="485"/>
      <c r="AJ12" s="485"/>
      <c r="AK12" s="485"/>
      <c r="AL12" s="560"/>
      <c r="AM12" s="496" t="s">
        <v>130</v>
      </c>
      <c r="AN12" s="401"/>
      <c r="AO12" s="401"/>
      <c r="AP12" s="401"/>
      <c r="AQ12" s="401"/>
      <c r="AR12" s="401"/>
      <c r="AS12" s="401"/>
      <c r="AT12" s="402"/>
      <c r="AU12" s="484" t="s">
        <v>131</v>
      </c>
      <c r="AV12" s="485"/>
      <c r="AW12" s="485"/>
      <c r="AX12" s="485"/>
      <c r="AY12" s="407" t="s">
        <v>132</v>
      </c>
      <c r="AZ12" s="408"/>
      <c r="BA12" s="408"/>
      <c r="BB12" s="408"/>
      <c r="BC12" s="408"/>
      <c r="BD12" s="408"/>
      <c r="BE12" s="408"/>
      <c r="BF12" s="408"/>
      <c r="BG12" s="408"/>
      <c r="BH12" s="408"/>
      <c r="BI12" s="408"/>
      <c r="BJ12" s="408"/>
      <c r="BK12" s="408"/>
      <c r="BL12" s="408"/>
      <c r="BM12" s="409"/>
      <c r="BN12" s="427">
        <v>581814</v>
      </c>
      <c r="BO12" s="428"/>
      <c r="BP12" s="428"/>
      <c r="BQ12" s="428"/>
      <c r="BR12" s="428"/>
      <c r="BS12" s="428"/>
      <c r="BT12" s="428"/>
      <c r="BU12" s="429"/>
      <c r="BV12" s="427">
        <v>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125</v>
      </c>
      <c r="CU12" s="541"/>
      <c r="CV12" s="541"/>
      <c r="CW12" s="541"/>
      <c r="CX12" s="541"/>
      <c r="CY12" s="541"/>
      <c r="CZ12" s="541"/>
      <c r="DA12" s="542"/>
      <c r="DB12" s="540" t="s">
        <v>125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134</v>
      </c>
      <c r="N13" s="528"/>
      <c r="O13" s="528"/>
      <c r="P13" s="528"/>
      <c r="Q13" s="529"/>
      <c r="R13" s="530">
        <v>83789</v>
      </c>
      <c r="S13" s="531"/>
      <c r="T13" s="531"/>
      <c r="U13" s="531"/>
      <c r="V13" s="532"/>
      <c r="W13" s="518" t="s">
        <v>135</v>
      </c>
      <c r="X13" s="440"/>
      <c r="Y13" s="440"/>
      <c r="Z13" s="440"/>
      <c r="AA13" s="440"/>
      <c r="AB13" s="441"/>
      <c r="AC13" s="403">
        <v>726</v>
      </c>
      <c r="AD13" s="404"/>
      <c r="AE13" s="404"/>
      <c r="AF13" s="404"/>
      <c r="AG13" s="405"/>
      <c r="AH13" s="403">
        <v>773</v>
      </c>
      <c r="AI13" s="404"/>
      <c r="AJ13" s="404"/>
      <c r="AK13" s="404"/>
      <c r="AL13" s="406"/>
      <c r="AM13" s="496" t="s">
        <v>136</v>
      </c>
      <c r="AN13" s="401"/>
      <c r="AO13" s="401"/>
      <c r="AP13" s="401"/>
      <c r="AQ13" s="401"/>
      <c r="AR13" s="401"/>
      <c r="AS13" s="401"/>
      <c r="AT13" s="402"/>
      <c r="AU13" s="484" t="s">
        <v>137</v>
      </c>
      <c r="AV13" s="485"/>
      <c r="AW13" s="485"/>
      <c r="AX13" s="485"/>
      <c r="AY13" s="407" t="s">
        <v>138</v>
      </c>
      <c r="AZ13" s="408"/>
      <c r="BA13" s="408"/>
      <c r="BB13" s="408"/>
      <c r="BC13" s="408"/>
      <c r="BD13" s="408"/>
      <c r="BE13" s="408"/>
      <c r="BF13" s="408"/>
      <c r="BG13" s="408"/>
      <c r="BH13" s="408"/>
      <c r="BI13" s="408"/>
      <c r="BJ13" s="408"/>
      <c r="BK13" s="408"/>
      <c r="BL13" s="408"/>
      <c r="BM13" s="409"/>
      <c r="BN13" s="427">
        <v>-280916</v>
      </c>
      <c r="BO13" s="428"/>
      <c r="BP13" s="428"/>
      <c r="BQ13" s="428"/>
      <c r="BR13" s="428"/>
      <c r="BS13" s="428"/>
      <c r="BT13" s="428"/>
      <c r="BU13" s="429"/>
      <c r="BV13" s="427">
        <v>948165</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2.1</v>
      </c>
      <c r="CU13" s="398"/>
      <c r="CV13" s="398"/>
      <c r="CW13" s="398"/>
      <c r="CX13" s="398"/>
      <c r="CY13" s="398"/>
      <c r="CZ13" s="398"/>
      <c r="DA13" s="399"/>
      <c r="DB13" s="397">
        <v>2.1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140</v>
      </c>
      <c r="M14" s="561"/>
      <c r="N14" s="561"/>
      <c r="O14" s="561"/>
      <c r="P14" s="561"/>
      <c r="Q14" s="562"/>
      <c r="R14" s="530">
        <v>85255</v>
      </c>
      <c r="S14" s="531"/>
      <c r="T14" s="531"/>
      <c r="U14" s="531"/>
      <c r="V14" s="532"/>
      <c r="W14" s="533"/>
      <c r="X14" s="443"/>
      <c r="Y14" s="443"/>
      <c r="Z14" s="443"/>
      <c r="AA14" s="443"/>
      <c r="AB14" s="444"/>
      <c r="AC14" s="523">
        <v>1.9</v>
      </c>
      <c r="AD14" s="524"/>
      <c r="AE14" s="524"/>
      <c r="AF14" s="524"/>
      <c r="AG14" s="525"/>
      <c r="AH14" s="523">
        <v>2.1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t="s">
        <v>142</v>
      </c>
      <c r="CU14" s="535"/>
      <c r="CV14" s="535"/>
      <c r="CW14" s="535"/>
      <c r="CX14" s="535"/>
      <c r="CY14" s="535"/>
      <c r="CZ14" s="535"/>
      <c r="DA14" s="536"/>
      <c r="DB14" s="534" t="s">
        <v>125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134</v>
      </c>
      <c r="N15" s="528"/>
      <c r="O15" s="528"/>
      <c r="P15" s="528"/>
      <c r="Q15" s="529"/>
      <c r="R15" s="530">
        <v>84067</v>
      </c>
      <c r="S15" s="531"/>
      <c r="T15" s="531"/>
      <c r="U15" s="531"/>
      <c r="V15" s="532"/>
      <c r="W15" s="518" t="s">
        <v>143</v>
      </c>
      <c r="X15" s="440"/>
      <c r="Y15" s="440"/>
      <c r="Z15" s="440"/>
      <c r="AA15" s="440"/>
      <c r="AB15" s="441"/>
      <c r="AC15" s="403">
        <v>9465</v>
      </c>
      <c r="AD15" s="404"/>
      <c r="AE15" s="404"/>
      <c r="AF15" s="404"/>
      <c r="AG15" s="405"/>
      <c r="AH15" s="403">
        <v>9391</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10227027</v>
      </c>
      <c r="BO15" s="423"/>
      <c r="BP15" s="423"/>
      <c r="BQ15" s="423"/>
      <c r="BR15" s="423"/>
      <c r="BS15" s="423"/>
      <c r="BT15" s="423"/>
      <c r="BU15" s="424"/>
      <c r="BV15" s="422">
        <v>10000083</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25.3</v>
      </c>
      <c r="AD16" s="524"/>
      <c r="AE16" s="524"/>
      <c r="AF16" s="524"/>
      <c r="AG16" s="525"/>
      <c r="AH16" s="523">
        <v>25.8</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11659165</v>
      </c>
      <c r="BO16" s="428"/>
      <c r="BP16" s="428"/>
      <c r="BQ16" s="428"/>
      <c r="BR16" s="428"/>
      <c r="BS16" s="428"/>
      <c r="BT16" s="428"/>
      <c r="BU16" s="429"/>
      <c r="BV16" s="427">
        <v>11463729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27231</v>
      </c>
      <c r="AD17" s="404"/>
      <c r="AE17" s="404"/>
      <c r="AF17" s="404"/>
      <c r="AG17" s="405"/>
      <c r="AH17" s="403">
        <v>26265</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13083333</v>
      </c>
      <c r="BO17" s="428"/>
      <c r="BP17" s="428"/>
      <c r="BQ17" s="428"/>
      <c r="BR17" s="428"/>
      <c r="BS17" s="428"/>
      <c r="BT17" s="428"/>
      <c r="BU17" s="429"/>
      <c r="BV17" s="427">
        <v>12794184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58.92</v>
      </c>
      <c r="M18" s="492"/>
      <c r="N18" s="492"/>
      <c r="O18" s="492"/>
      <c r="P18" s="492"/>
      <c r="Q18" s="492"/>
      <c r="R18" s="493"/>
      <c r="S18" s="493"/>
      <c r="T18" s="493"/>
      <c r="U18" s="493"/>
      <c r="V18" s="494"/>
      <c r="W18" s="508"/>
      <c r="X18" s="509"/>
      <c r="Y18" s="509"/>
      <c r="Z18" s="509"/>
      <c r="AA18" s="509"/>
      <c r="AB18" s="519"/>
      <c r="AC18" s="391">
        <v>72.8</v>
      </c>
      <c r="AD18" s="392"/>
      <c r="AE18" s="392"/>
      <c r="AF18" s="392"/>
      <c r="AG18" s="495"/>
      <c r="AH18" s="391">
        <v>72.099999999999994</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14924803</v>
      </c>
      <c r="BO18" s="428"/>
      <c r="BP18" s="428"/>
      <c r="BQ18" s="428"/>
      <c r="BR18" s="428"/>
      <c r="BS18" s="428"/>
      <c r="BT18" s="428"/>
      <c r="BU18" s="429"/>
      <c r="BV18" s="427">
        <v>14582280</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1431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19005939</v>
      </c>
      <c r="BO19" s="428"/>
      <c r="BP19" s="428"/>
      <c r="BQ19" s="428"/>
      <c r="BR19" s="428"/>
      <c r="BS19" s="428"/>
      <c r="BT19" s="428"/>
      <c r="BU19" s="429"/>
      <c r="BV19" s="427">
        <v>18059621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33223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24321901</v>
      </c>
      <c r="BO23" s="428"/>
      <c r="BP23" s="428"/>
      <c r="BQ23" s="428"/>
      <c r="BR23" s="428"/>
      <c r="BS23" s="428"/>
      <c r="BT23" s="428"/>
      <c r="BU23" s="429"/>
      <c r="BV23" s="427">
        <v>23565354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8800</v>
      </c>
      <c r="R24" s="404"/>
      <c r="S24" s="404"/>
      <c r="T24" s="404"/>
      <c r="U24" s="404"/>
      <c r="V24" s="405"/>
      <c r="W24" s="469"/>
      <c r="X24" s="460"/>
      <c r="Y24" s="461"/>
      <c r="Z24" s="400" t="s">
        <v>167</v>
      </c>
      <c r="AA24" s="401"/>
      <c r="AB24" s="401"/>
      <c r="AC24" s="401"/>
      <c r="AD24" s="401"/>
      <c r="AE24" s="401"/>
      <c r="AF24" s="401"/>
      <c r="AG24" s="402"/>
      <c r="AH24" s="403">
        <v>323</v>
      </c>
      <c r="AI24" s="404"/>
      <c r="AJ24" s="404"/>
      <c r="AK24" s="404"/>
      <c r="AL24" s="405"/>
      <c r="AM24" s="403">
        <v>1011636</v>
      </c>
      <c r="AN24" s="404"/>
      <c r="AO24" s="404"/>
      <c r="AP24" s="404"/>
      <c r="AQ24" s="404"/>
      <c r="AR24" s="405"/>
      <c r="AS24" s="403">
        <v>3132</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9161152</v>
      </c>
      <c r="BO24" s="428"/>
      <c r="BP24" s="428"/>
      <c r="BQ24" s="428"/>
      <c r="BR24" s="428"/>
      <c r="BS24" s="428"/>
      <c r="BT24" s="428"/>
      <c r="BU24" s="429"/>
      <c r="BV24" s="427">
        <v>8116826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1</v>
      </c>
      <c r="M25" s="404"/>
      <c r="N25" s="404"/>
      <c r="O25" s="404"/>
      <c r="P25" s="405"/>
      <c r="Q25" s="403">
        <v>6800</v>
      </c>
      <c r="R25" s="404"/>
      <c r="S25" s="404"/>
      <c r="T25" s="404"/>
      <c r="U25" s="404"/>
      <c r="V25" s="405"/>
      <c r="W25" s="469"/>
      <c r="X25" s="460"/>
      <c r="Y25" s="461"/>
      <c r="Z25" s="400" t="s">
        <v>170</v>
      </c>
      <c r="AA25" s="401"/>
      <c r="AB25" s="401"/>
      <c r="AC25" s="401"/>
      <c r="AD25" s="401"/>
      <c r="AE25" s="401"/>
      <c r="AF25" s="401"/>
      <c r="AG25" s="402"/>
      <c r="AH25" s="403" t="s">
        <v>125</v>
      </c>
      <c r="AI25" s="404"/>
      <c r="AJ25" s="404"/>
      <c r="AK25" s="404"/>
      <c r="AL25" s="405"/>
      <c r="AM25" s="403" t="s">
        <v>171</v>
      </c>
      <c r="AN25" s="404"/>
      <c r="AO25" s="404"/>
      <c r="AP25" s="404"/>
      <c r="AQ25" s="404"/>
      <c r="AR25" s="405"/>
      <c r="AS25" s="403" t="s">
        <v>125</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4078322</v>
      </c>
      <c r="BO25" s="423"/>
      <c r="BP25" s="423"/>
      <c r="BQ25" s="423"/>
      <c r="BR25" s="423"/>
      <c r="BS25" s="423"/>
      <c r="BT25" s="423"/>
      <c r="BU25" s="424"/>
      <c r="BV25" s="422">
        <v>4591527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6400</v>
      </c>
      <c r="R26" s="404"/>
      <c r="S26" s="404"/>
      <c r="T26" s="404"/>
      <c r="U26" s="404"/>
      <c r="V26" s="405"/>
      <c r="W26" s="469"/>
      <c r="X26" s="460"/>
      <c r="Y26" s="461"/>
      <c r="Z26" s="400" t="s">
        <v>174</v>
      </c>
      <c r="AA26" s="482"/>
      <c r="AB26" s="482"/>
      <c r="AC26" s="482"/>
      <c r="AD26" s="482"/>
      <c r="AE26" s="482"/>
      <c r="AF26" s="482"/>
      <c r="AG26" s="483"/>
      <c r="AH26" s="403">
        <v>6</v>
      </c>
      <c r="AI26" s="404"/>
      <c r="AJ26" s="404"/>
      <c r="AK26" s="404"/>
      <c r="AL26" s="405"/>
      <c r="AM26" s="403">
        <v>16038</v>
      </c>
      <c r="AN26" s="404"/>
      <c r="AO26" s="404"/>
      <c r="AP26" s="404"/>
      <c r="AQ26" s="404"/>
      <c r="AR26" s="405"/>
      <c r="AS26" s="403">
        <v>2673</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125</v>
      </c>
      <c r="BO26" s="428"/>
      <c r="BP26" s="428"/>
      <c r="BQ26" s="428"/>
      <c r="BR26" s="428"/>
      <c r="BS26" s="428"/>
      <c r="BT26" s="428"/>
      <c r="BU26" s="429"/>
      <c r="BV26" s="427" t="s">
        <v>171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4500</v>
      </c>
      <c r="R27" s="404"/>
      <c r="S27" s="404"/>
      <c r="T27" s="404"/>
      <c r="U27" s="404"/>
      <c r="V27" s="405"/>
      <c r="W27" s="469"/>
      <c r="X27" s="460"/>
      <c r="Y27" s="461"/>
      <c r="Z27" s="400" t="s">
        <v>177</v>
      </c>
      <c r="AA27" s="401"/>
      <c r="AB27" s="401"/>
      <c r="AC27" s="401"/>
      <c r="AD27" s="401"/>
      <c r="AE27" s="401"/>
      <c r="AF27" s="401"/>
      <c r="AG27" s="402"/>
      <c r="AH27" s="403">
        <v>5</v>
      </c>
      <c r="AI27" s="404"/>
      <c r="AJ27" s="404"/>
      <c r="AK27" s="404"/>
      <c r="AL27" s="405"/>
      <c r="AM27" s="403">
        <v>13375</v>
      </c>
      <c r="AN27" s="404"/>
      <c r="AO27" s="404"/>
      <c r="AP27" s="404"/>
      <c r="AQ27" s="404"/>
      <c r="AR27" s="405"/>
      <c r="AS27" s="403">
        <v>2675</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836228</v>
      </c>
      <c r="BO27" s="431"/>
      <c r="BP27" s="431"/>
      <c r="BQ27" s="431"/>
      <c r="BR27" s="431"/>
      <c r="BS27" s="431"/>
      <c r="BT27" s="431"/>
      <c r="BU27" s="432"/>
      <c r="BV27" s="430">
        <v>1231512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4100</v>
      </c>
      <c r="R28" s="404"/>
      <c r="S28" s="404"/>
      <c r="T28" s="404"/>
      <c r="U28" s="404"/>
      <c r="V28" s="405"/>
      <c r="W28" s="469"/>
      <c r="X28" s="460"/>
      <c r="Y28" s="461"/>
      <c r="Z28" s="400" t="s">
        <v>180</v>
      </c>
      <c r="AA28" s="401"/>
      <c r="AB28" s="401"/>
      <c r="AC28" s="401"/>
      <c r="AD28" s="401"/>
      <c r="AE28" s="401"/>
      <c r="AF28" s="401"/>
      <c r="AG28" s="402"/>
      <c r="AH28" s="403" t="s">
        <v>171</v>
      </c>
      <c r="AI28" s="404"/>
      <c r="AJ28" s="404"/>
      <c r="AK28" s="404"/>
      <c r="AL28" s="405"/>
      <c r="AM28" s="403" t="s">
        <v>125</v>
      </c>
      <c r="AN28" s="404"/>
      <c r="AO28" s="404"/>
      <c r="AP28" s="404"/>
      <c r="AQ28" s="404"/>
      <c r="AR28" s="405"/>
      <c r="AS28" s="403" t="s">
        <v>171</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2542121</v>
      </c>
      <c r="BO28" s="423"/>
      <c r="BP28" s="423"/>
      <c r="BQ28" s="423"/>
      <c r="BR28" s="423"/>
      <c r="BS28" s="423"/>
      <c r="BT28" s="423"/>
      <c r="BU28" s="424"/>
      <c r="BV28" s="422">
        <v>2561626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20</v>
      </c>
      <c r="M29" s="404"/>
      <c r="N29" s="404"/>
      <c r="O29" s="404"/>
      <c r="P29" s="405"/>
      <c r="Q29" s="403">
        <v>3900</v>
      </c>
      <c r="R29" s="404"/>
      <c r="S29" s="404"/>
      <c r="T29" s="404"/>
      <c r="U29" s="404"/>
      <c r="V29" s="405"/>
      <c r="W29" s="470"/>
      <c r="X29" s="471"/>
      <c r="Y29" s="472"/>
      <c r="Z29" s="400" t="s">
        <v>183</v>
      </c>
      <c r="AA29" s="401"/>
      <c r="AB29" s="401"/>
      <c r="AC29" s="401"/>
      <c r="AD29" s="401"/>
      <c r="AE29" s="401"/>
      <c r="AF29" s="401"/>
      <c r="AG29" s="402"/>
      <c r="AH29" s="403">
        <v>328</v>
      </c>
      <c r="AI29" s="404"/>
      <c r="AJ29" s="404"/>
      <c r="AK29" s="404"/>
      <c r="AL29" s="405"/>
      <c r="AM29" s="403">
        <v>1025011</v>
      </c>
      <c r="AN29" s="404"/>
      <c r="AO29" s="404"/>
      <c r="AP29" s="404"/>
      <c r="AQ29" s="404"/>
      <c r="AR29" s="405"/>
      <c r="AS29" s="403">
        <v>3125</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1077561</v>
      </c>
      <c r="BO29" s="428"/>
      <c r="BP29" s="428"/>
      <c r="BQ29" s="428"/>
      <c r="BR29" s="428"/>
      <c r="BS29" s="428"/>
      <c r="BT29" s="428"/>
      <c r="BU29" s="429"/>
      <c r="BV29" s="427">
        <v>1077166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94.1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2065021</v>
      </c>
      <c r="BO30" s="431"/>
      <c r="BP30" s="431"/>
      <c r="BQ30" s="431"/>
      <c r="BR30" s="431"/>
      <c r="BS30" s="431"/>
      <c r="BT30" s="431"/>
      <c r="BU30" s="432"/>
      <c r="BV30" s="430">
        <v>1756626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192</v>
      </c>
      <c r="V33" s="390"/>
      <c r="W33" s="389" t="s">
        <v>194</v>
      </c>
      <c r="X33" s="389"/>
      <c r="Y33" s="389"/>
      <c r="Z33" s="389"/>
      <c r="AA33" s="389"/>
      <c r="AB33" s="389"/>
      <c r="AC33" s="389"/>
      <c r="AD33" s="389"/>
      <c r="AE33" s="389"/>
      <c r="AF33" s="389"/>
      <c r="AG33" s="389"/>
      <c r="AH33" s="389"/>
      <c r="AI33" s="389"/>
      <c r="AJ33" s="389"/>
      <c r="AK33" s="389"/>
      <c r="AL33" s="215"/>
      <c r="AM33" s="390" t="s">
        <v>192</v>
      </c>
      <c r="AN33" s="390"/>
      <c r="AO33" s="389" t="s">
        <v>193</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198</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IF('各会計、関係団体の財政状況及び健全化判断比率'!B31="","",'各会計、関係団体の財政状況及び健全化判断比率'!B31)</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茨城県市町村総合事務組合（一般会計）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19</v>
      </c>
      <c r="CP34" s="386"/>
      <c r="CQ34" s="385" t="str">
        <f>IF('各会計、関係団体の財政状況及び健全化判断比率'!BS7="","",'各会計、関係団体の財政状況及び健全化判断比率'!BS7)</f>
        <v>牛久都市開発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小規模水道事業特別会計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IF('各会計、関係団体の財政状況及び健全化判断比率'!B32="","",'各会計、関係団体の財政状況及び健全化判断比率'!B32)</f>
        <v>青果市場事業特別会計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茨城県市町村総合事務組合（県民交通災害共済事業特別会計）</v>
      </c>
      <c r="BZ35" s="385"/>
      <c r="CA35" s="385"/>
      <c r="CB35" s="385"/>
      <c r="CC35" s="385"/>
      <c r="CD35" s="385"/>
      <c r="CE35" s="385"/>
      <c r="CF35" s="385"/>
      <c r="CG35" s="385"/>
      <c r="CH35" s="385"/>
      <c r="CI35" s="385"/>
      <c r="CJ35" s="385"/>
      <c r="CK35" s="385"/>
      <c r="CL35" s="385"/>
      <c r="CM35" s="385"/>
      <c r="CN35" s="213"/>
      <c r="CO35" s="386">
        <f t="shared" ref="CO35:CO43" si="3">IF(CQ35="","",CO34+1)</f>
        <v>20</v>
      </c>
      <c r="CP35" s="386"/>
      <c r="CQ35" s="385" t="str">
        <f>IF('各会計、関係団体の財政状況及び健全化判断比率'!BS8="","",'各会計、関係団体の財政状況及び健全化判断比率'!BS8)</f>
        <v>うしくグリーンファーム</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8</v>
      </c>
      <c r="BF36" s="386"/>
      <c r="BG36" s="385" t="str">
        <f>IF('各会計、関係団体の財政状況及び健全化判断比率'!B33="","",'各会計、関係団体の財政状況及び健全化判断比率'!B33)</f>
        <v>工業用地造成事業特別会計</v>
      </c>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茨城租税債権管理機構</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茨城県後期高齢者医療広域連合（一般会計）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茨城県後期高齢者医療広域連合（後期高齢医療特別会計）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茨城県南水道企業団</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龍ケ崎地方塵芥処理組合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龍ケ崎地方衛生組合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稲敷地方広域市町村圏事務組合（一般会計）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18</v>
      </c>
      <c r="BX43" s="386"/>
      <c r="BY43" s="385" t="str">
        <f>IF('各会計、関係団体の財政状況及び健全化判断比率'!B77="","",'各会計、関係団体の財政状況及び健全化判断比率'!B77)</f>
        <v>稲敷地方広域市町村圏事務組合（水防事業特別会計）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8aPzFdtdM48ZSZhe4thjZ/8/XAjvZCBE59HWd6zp92QlgzZZYNJ+AsTfih1klTw4zNiQUNKz+QmvWE+Wq6rQ==" saltValue="mfpvGSBhcvoWx9/Vnvle1g==" spinCount="100000" sheet="1" objects="1" scenarios="1"/>
  <customSheetViews>
    <customSheetView guid="{53621A01-2F75-42D5-8D3C-D67A83ECBE4C}" showGridLines="0" fitToPage="1" hiddenRows="1" hiddenColumns="1" topLeftCell="A13">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5" zoomScaleNormal="75" zoomScaleSheetLayoutView="100" workbookViewId="0">
      <selection activeCell="AL34" sqref="AL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06" t="s">
        <v>553</v>
      </c>
      <c r="D34" s="1206"/>
      <c r="E34" s="1207"/>
      <c r="F34" s="32">
        <v>6.23</v>
      </c>
      <c r="G34" s="33">
        <v>7.52</v>
      </c>
      <c r="H34" s="33">
        <v>5.7</v>
      </c>
      <c r="I34" s="33">
        <v>6.98</v>
      </c>
      <c r="J34" s="34">
        <v>5.19</v>
      </c>
      <c r="K34" s="22"/>
      <c r="L34" s="22"/>
      <c r="M34" s="22"/>
      <c r="N34" s="22"/>
      <c r="O34" s="22"/>
      <c r="P34" s="22"/>
    </row>
    <row r="35" spans="1:16" ht="39" customHeight="1" x14ac:dyDescent="0.15">
      <c r="A35" s="22"/>
      <c r="B35" s="35"/>
      <c r="C35" s="1200" t="s">
        <v>554</v>
      </c>
      <c r="D35" s="1201"/>
      <c r="E35" s="1202"/>
      <c r="F35" s="36">
        <v>3.15</v>
      </c>
      <c r="G35" s="37">
        <v>1.92</v>
      </c>
      <c r="H35" s="37">
        <v>1.82</v>
      </c>
      <c r="I35" s="37">
        <v>2.9</v>
      </c>
      <c r="J35" s="38">
        <v>1.32</v>
      </c>
      <c r="K35" s="22"/>
      <c r="L35" s="22"/>
      <c r="M35" s="22"/>
      <c r="N35" s="22"/>
      <c r="O35" s="22"/>
      <c r="P35" s="22"/>
    </row>
    <row r="36" spans="1:16" ht="39" customHeight="1" x14ac:dyDescent="0.15">
      <c r="A36" s="22"/>
      <c r="B36" s="35"/>
      <c r="C36" s="1200" t="s">
        <v>555</v>
      </c>
      <c r="D36" s="1201"/>
      <c r="E36" s="1202"/>
      <c r="F36" s="36">
        <v>0</v>
      </c>
      <c r="G36" s="37">
        <v>0.06</v>
      </c>
      <c r="H36" s="37">
        <v>0.55000000000000004</v>
      </c>
      <c r="I36" s="37">
        <v>0.03</v>
      </c>
      <c r="J36" s="38">
        <v>0.05</v>
      </c>
      <c r="K36" s="22"/>
      <c r="L36" s="22"/>
      <c r="M36" s="22"/>
      <c r="N36" s="22"/>
      <c r="O36" s="22"/>
      <c r="P36" s="22"/>
    </row>
    <row r="37" spans="1:16" ht="39" customHeight="1" x14ac:dyDescent="0.15">
      <c r="A37" s="22"/>
      <c r="B37" s="35"/>
      <c r="C37" s="1200" t="s">
        <v>556</v>
      </c>
      <c r="D37" s="1201"/>
      <c r="E37" s="1202"/>
      <c r="F37" s="36">
        <v>0</v>
      </c>
      <c r="G37" s="37">
        <v>0</v>
      </c>
      <c r="H37" s="37">
        <v>0</v>
      </c>
      <c r="I37" s="37">
        <v>0</v>
      </c>
      <c r="J37" s="38">
        <v>0</v>
      </c>
      <c r="K37" s="22"/>
      <c r="L37" s="22"/>
      <c r="M37" s="22"/>
      <c r="N37" s="22"/>
      <c r="O37" s="22"/>
      <c r="P37" s="22"/>
    </row>
    <row r="38" spans="1:16" ht="39" customHeight="1" x14ac:dyDescent="0.15">
      <c r="A38" s="22"/>
      <c r="B38" s="35"/>
      <c r="C38" s="1200" t="s">
        <v>557</v>
      </c>
      <c r="D38" s="1201"/>
      <c r="E38" s="1202"/>
      <c r="F38" s="36" t="s">
        <v>504</v>
      </c>
      <c r="G38" s="37" t="s">
        <v>504</v>
      </c>
      <c r="H38" s="37">
        <v>0</v>
      </c>
      <c r="I38" s="37">
        <v>0</v>
      </c>
      <c r="J38" s="38">
        <v>0</v>
      </c>
      <c r="K38" s="22"/>
      <c r="L38" s="22"/>
      <c r="M38" s="22"/>
      <c r="N38" s="22"/>
      <c r="O38" s="22"/>
      <c r="P38" s="22"/>
    </row>
    <row r="39" spans="1:16" ht="39" customHeight="1" x14ac:dyDescent="0.15">
      <c r="A39" s="22"/>
      <c r="B39" s="35"/>
      <c r="C39" s="1200" t="s">
        <v>558</v>
      </c>
      <c r="D39" s="1201"/>
      <c r="E39" s="1202"/>
      <c r="F39" s="36">
        <v>0</v>
      </c>
      <c r="G39" s="37">
        <v>0</v>
      </c>
      <c r="H39" s="37">
        <v>0.28000000000000003</v>
      </c>
      <c r="I39" s="37">
        <v>0.27</v>
      </c>
      <c r="J39" s="38">
        <v>0</v>
      </c>
      <c r="K39" s="22"/>
      <c r="L39" s="22"/>
      <c r="M39" s="22"/>
      <c r="N39" s="22"/>
      <c r="O39" s="22"/>
      <c r="P39" s="22"/>
    </row>
    <row r="40" spans="1:16" ht="39" customHeight="1" x14ac:dyDescent="0.15">
      <c r="A40" s="22"/>
      <c r="B40" s="35"/>
      <c r="C40" s="1200" t="s">
        <v>559</v>
      </c>
      <c r="D40" s="1201"/>
      <c r="E40" s="1202"/>
      <c r="F40" s="36">
        <v>0</v>
      </c>
      <c r="G40" s="37">
        <v>0</v>
      </c>
      <c r="H40" s="37">
        <v>0</v>
      </c>
      <c r="I40" s="37">
        <v>0</v>
      </c>
      <c r="J40" s="38">
        <v>0</v>
      </c>
      <c r="K40" s="22"/>
      <c r="L40" s="22"/>
      <c r="M40" s="22"/>
      <c r="N40" s="22"/>
      <c r="O40" s="22"/>
      <c r="P40" s="22"/>
    </row>
    <row r="41" spans="1:16" ht="39" customHeight="1" x14ac:dyDescent="0.15">
      <c r="A41" s="22"/>
      <c r="B41" s="35"/>
      <c r="C41" s="1200" t="s">
        <v>560</v>
      </c>
      <c r="D41" s="1201"/>
      <c r="E41" s="1202"/>
      <c r="F41" s="36">
        <v>0</v>
      </c>
      <c r="G41" s="37">
        <v>0</v>
      </c>
      <c r="H41" s="37">
        <v>0</v>
      </c>
      <c r="I41" s="37" t="s">
        <v>504</v>
      </c>
      <c r="J41" s="38">
        <v>0</v>
      </c>
      <c r="K41" s="22"/>
      <c r="L41" s="22"/>
      <c r="M41" s="22"/>
      <c r="N41" s="22"/>
      <c r="O41" s="22"/>
      <c r="P41" s="22"/>
    </row>
    <row r="42" spans="1:16" ht="39" customHeight="1" x14ac:dyDescent="0.15">
      <c r="A42" s="22"/>
      <c r="B42" s="39"/>
      <c r="C42" s="1200" t="s">
        <v>561</v>
      </c>
      <c r="D42" s="1201"/>
      <c r="E42" s="1202"/>
      <c r="F42" s="36" t="s">
        <v>504</v>
      </c>
      <c r="G42" s="37" t="s">
        <v>504</v>
      </c>
      <c r="H42" s="37" t="s">
        <v>504</v>
      </c>
      <c r="I42" s="37" t="s">
        <v>504</v>
      </c>
      <c r="J42" s="38" t="s">
        <v>504</v>
      </c>
      <c r="K42" s="22"/>
      <c r="L42" s="22"/>
      <c r="M42" s="22"/>
      <c r="N42" s="22"/>
      <c r="O42" s="22"/>
      <c r="P42" s="22"/>
    </row>
    <row r="43" spans="1:16" ht="39" customHeight="1" thickBot="1" x14ac:dyDescent="0.2">
      <c r="A43" s="22"/>
      <c r="B43" s="40"/>
      <c r="C43" s="1203" t="s">
        <v>562</v>
      </c>
      <c r="D43" s="1204"/>
      <c r="E43" s="1205"/>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Ox1GqBJSALpXxnXJf40pGfvxN+7Tgai7465H9Z0qP+j/oDmLignwx+tbre9Aljgqa/OetY/8MBKqWZjwm1LDw==" saltValue="Kga2rOK4iBO3t9THDdkm2w==" spinCount="100000" sheet="1" objects="1" scenarios="1"/>
  <customSheetViews>
    <customSheetView guid="{53621A01-2F75-42D5-8D3C-D67A83ECBE4C}"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75" zoomScaleNormal="75" zoomScaleSheetLayoutView="55" workbookViewId="0">
      <selection activeCell="AL34" sqref="AL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1909</v>
      </c>
      <c r="L45" s="60">
        <v>1906</v>
      </c>
      <c r="M45" s="60">
        <v>1936</v>
      </c>
      <c r="N45" s="60">
        <v>1985</v>
      </c>
      <c r="O45" s="61">
        <v>2046</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504</v>
      </c>
      <c r="L46" s="64" t="s">
        <v>504</v>
      </c>
      <c r="M46" s="64" t="s">
        <v>504</v>
      </c>
      <c r="N46" s="64" t="s">
        <v>504</v>
      </c>
      <c r="O46" s="65" t="s">
        <v>504</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504</v>
      </c>
      <c r="L47" s="64" t="s">
        <v>504</v>
      </c>
      <c r="M47" s="64" t="s">
        <v>504</v>
      </c>
      <c r="N47" s="64" t="s">
        <v>504</v>
      </c>
      <c r="O47" s="65" t="s">
        <v>504</v>
      </c>
      <c r="P47" s="48"/>
      <c r="Q47" s="48"/>
      <c r="R47" s="48"/>
      <c r="S47" s="48"/>
      <c r="T47" s="48"/>
      <c r="U47" s="48"/>
    </row>
    <row r="48" spans="1:21" ht="30.75" customHeight="1" x14ac:dyDescent="0.15">
      <c r="A48" s="48"/>
      <c r="B48" s="1228"/>
      <c r="C48" s="1229"/>
      <c r="D48" s="62"/>
      <c r="E48" s="1210" t="s">
        <v>14</v>
      </c>
      <c r="F48" s="1210"/>
      <c r="G48" s="1210"/>
      <c r="H48" s="1210"/>
      <c r="I48" s="1210"/>
      <c r="J48" s="1211"/>
      <c r="K48" s="63">
        <v>347</v>
      </c>
      <c r="L48" s="64">
        <v>489</v>
      </c>
      <c r="M48" s="64">
        <v>481</v>
      </c>
      <c r="N48" s="64">
        <v>402</v>
      </c>
      <c r="O48" s="65">
        <v>444</v>
      </c>
      <c r="P48" s="48"/>
      <c r="Q48" s="48"/>
      <c r="R48" s="48"/>
      <c r="S48" s="48"/>
      <c r="T48" s="48"/>
      <c r="U48" s="48"/>
    </row>
    <row r="49" spans="1:21" ht="30.75" customHeight="1" x14ac:dyDescent="0.15">
      <c r="A49" s="48"/>
      <c r="B49" s="1228"/>
      <c r="C49" s="1229"/>
      <c r="D49" s="62"/>
      <c r="E49" s="1210" t="s">
        <v>15</v>
      </c>
      <c r="F49" s="1210"/>
      <c r="G49" s="1210"/>
      <c r="H49" s="1210"/>
      <c r="I49" s="1210"/>
      <c r="J49" s="1211"/>
      <c r="K49" s="63">
        <v>86</v>
      </c>
      <c r="L49" s="64">
        <v>95</v>
      </c>
      <c r="M49" s="64">
        <v>103</v>
      </c>
      <c r="N49" s="64">
        <v>102</v>
      </c>
      <c r="O49" s="65">
        <v>117</v>
      </c>
      <c r="P49" s="48"/>
      <c r="Q49" s="48"/>
      <c r="R49" s="48"/>
      <c r="S49" s="48"/>
      <c r="T49" s="48"/>
      <c r="U49" s="48"/>
    </row>
    <row r="50" spans="1:21" ht="30.75" customHeight="1" x14ac:dyDescent="0.15">
      <c r="A50" s="48"/>
      <c r="B50" s="1228"/>
      <c r="C50" s="1229"/>
      <c r="D50" s="62"/>
      <c r="E50" s="1210" t="s">
        <v>16</v>
      </c>
      <c r="F50" s="1210"/>
      <c r="G50" s="1210"/>
      <c r="H50" s="1210"/>
      <c r="I50" s="1210"/>
      <c r="J50" s="1211"/>
      <c r="K50" s="63" t="s">
        <v>504</v>
      </c>
      <c r="L50" s="64" t="s">
        <v>504</v>
      </c>
      <c r="M50" s="64" t="s">
        <v>504</v>
      </c>
      <c r="N50" s="64" t="s">
        <v>504</v>
      </c>
      <c r="O50" s="65" t="s">
        <v>504</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504</v>
      </c>
      <c r="L51" s="64" t="s">
        <v>504</v>
      </c>
      <c r="M51" s="64" t="s">
        <v>504</v>
      </c>
      <c r="N51" s="64" t="s">
        <v>504</v>
      </c>
      <c r="O51" s="65" t="s">
        <v>504</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2210</v>
      </c>
      <c r="L52" s="64">
        <v>2162</v>
      </c>
      <c r="M52" s="64">
        <v>2267</v>
      </c>
      <c r="N52" s="64">
        <v>2206</v>
      </c>
      <c r="O52" s="65">
        <v>2244</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132</v>
      </c>
      <c r="L53" s="69">
        <v>328</v>
      </c>
      <c r="M53" s="69">
        <v>253</v>
      </c>
      <c r="N53" s="69">
        <v>283</v>
      </c>
      <c r="O53" s="70">
        <v>363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594</v>
      </c>
      <c r="L57" s="83" t="s">
        <v>594</v>
      </c>
      <c r="M57" s="83" t="s">
        <v>595</v>
      </c>
      <c r="N57" s="83" t="s">
        <v>594</v>
      </c>
      <c r="O57" s="84" t="s">
        <v>594</v>
      </c>
    </row>
    <row r="58" spans="1:21" ht="31.5" customHeight="1" thickBot="1" x14ac:dyDescent="0.2">
      <c r="B58" s="1218"/>
      <c r="C58" s="1219"/>
      <c r="D58" s="1223" t="s">
        <v>26</v>
      </c>
      <c r="E58" s="1224"/>
      <c r="F58" s="1224"/>
      <c r="G58" s="1224"/>
      <c r="H58" s="1224"/>
      <c r="I58" s="1224"/>
      <c r="J58" s="1225"/>
      <c r="K58" s="85" t="s">
        <v>595</v>
      </c>
      <c r="L58" s="86" t="s">
        <v>594</v>
      </c>
      <c r="M58" s="86" t="s">
        <v>595</v>
      </c>
      <c r="N58" s="86" t="s">
        <v>594</v>
      </c>
      <c r="O58" s="87" t="s">
        <v>594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li5VBZkggtYXR1qBA0fDKKBCrYmP/W0Pzqg9MPgSkpfZCarqrK3ORYwXcxfI6PIhSveQgLms5gh0Gv9+X0Lg==" saltValue="tJWtKhXXLNnAyBqHudJUAg==" spinCount="100000" sheet="1" objects="1" scenarios="1"/>
  <customSheetViews>
    <customSheetView guid="{53621A01-2F75-42D5-8D3C-D67A83ECBE4C}"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election activeCell="AL34" sqref="AL3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546</v>
      </c>
      <c r="J40" s="99" t="s">
        <v>547</v>
      </c>
      <c r="K40" s="99" t="s">
        <v>548</v>
      </c>
      <c r="L40" s="99" t="s">
        <v>549</v>
      </c>
      <c r="M40" s="100" t="s">
        <v>550</v>
      </c>
    </row>
    <row r="41" spans="2:13" ht="27.75" customHeight="1" x14ac:dyDescent="0.15">
      <c r="B41" s="1246" t="s">
        <v>29</v>
      </c>
      <c r="C41" s="1247"/>
      <c r="D41" s="101"/>
      <c r="E41" s="1248" t="s">
        <v>30</v>
      </c>
      <c r="F41" s="1248"/>
      <c r="G41" s="1248"/>
      <c r="H41" s="1249"/>
      <c r="I41" s="102">
        <v>22033</v>
      </c>
      <c r="J41" s="103">
        <v>22107</v>
      </c>
      <c r="K41" s="103">
        <v>22351</v>
      </c>
      <c r="L41" s="103">
        <v>23565</v>
      </c>
      <c r="M41" s="104">
        <v>24322</v>
      </c>
    </row>
    <row r="42" spans="2:13" ht="27.75" customHeight="1" x14ac:dyDescent="0.15">
      <c r="B42" s="1236"/>
      <c r="C42" s="1237"/>
      <c r="D42" s="105"/>
      <c r="E42" s="1240" t="s">
        <v>31</v>
      </c>
      <c r="F42" s="1240"/>
      <c r="G42" s="1240"/>
      <c r="H42" s="1241"/>
      <c r="I42" s="106" t="s">
        <v>504</v>
      </c>
      <c r="J42" s="107" t="s">
        <v>504</v>
      </c>
      <c r="K42" s="107" t="s">
        <v>504</v>
      </c>
      <c r="L42" s="107" t="s">
        <v>504</v>
      </c>
      <c r="M42" s="108" t="s">
        <v>504</v>
      </c>
    </row>
    <row r="43" spans="2:13" ht="27.75" customHeight="1" x14ac:dyDescent="0.15">
      <c r="B43" s="1236"/>
      <c r="C43" s="1237"/>
      <c r="D43" s="105"/>
      <c r="E43" s="1240" t="s">
        <v>32</v>
      </c>
      <c r="F43" s="1240"/>
      <c r="G43" s="1240"/>
      <c r="H43" s="1241"/>
      <c r="I43" s="106">
        <v>4752</v>
      </c>
      <c r="J43" s="107">
        <v>4577</v>
      </c>
      <c r="K43" s="107">
        <v>4103</v>
      </c>
      <c r="L43" s="107">
        <v>4098</v>
      </c>
      <c r="M43" s="108">
        <v>3775</v>
      </c>
    </row>
    <row r="44" spans="2:13" ht="27.75" customHeight="1" x14ac:dyDescent="0.15">
      <c r="B44" s="1236"/>
      <c r="C44" s="1237"/>
      <c r="D44" s="105"/>
      <c r="E44" s="1240" t="s">
        <v>33</v>
      </c>
      <c r="F44" s="1240"/>
      <c r="G44" s="1240"/>
      <c r="H44" s="1241"/>
      <c r="I44" s="106">
        <v>603</v>
      </c>
      <c r="J44" s="107">
        <v>630</v>
      </c>
      <c r="K44" s="107">
        <v>496</v>
      </c>
      <c r="L44" s="107">
        <v>423</v>
      </c>
      <c r="M44" s="108">
        <v>349</v>
      </c>
    </row>
    <row r="45" spans="2:13" ht="27.75" customHeight="1" x14ac:dyDescent="0.15">
      <c r="B45" s="1236"/>
      <c r="C45" s="1237"/>
      <c r="D45" s="105"/>
      <c r="E45" s="1240" t="s">
        <v>34</v>
      </c>
      <c r="F45" s="1240"/>
      <c r="G45" s="1240"/>
      <c r="H45" s="1241"/>
      <c r="I45" s="106">
        <v>1483</v>
      </c>
      <c r="J45" s="107">
        <v>1363</v>
      </c>
      <c r="K45" s="107">
        <v>1251</v>
      </c>
      <c r="L45" s="107">
        <v>1187</v>
      </c>
      <c r="M45" s="108">
        <v>1228</v>
      </c>
    </row>
    <row r="46" spans="2:13" ht="27.75" customHeight="1" x14ac:dyDescent="0.15">
      <c r="B46" s="1236"/>
      <c r="C46" s="1237"/>
      <c r="D46" s="109"/>
      <c r="E46" s="1240" t="s">
        <v>35</v>
      </c>
      <c r="F46" s="1240"/>
      <c r="G46" s="1240"/>
      <c r="H46" s="1241"/>
      <c r="I46" s="106">
        <v>7</v>
      </c>
      <c r="J46" s="107">
        <v>16</v>
      </c>
      <c r="K46" s="107">
        <v>8</v>
      </c>
      <c r="L46" s="107">
        <v>8</v>
      </c>
      <c r="M46" s="108">
        <v>8</v>
      </c>
    </row>
    <row r="47" spans="2:13" ht="27.75" customHeight="1" x14ac:dyDescent="0.15">
      <c r="B47" s="1236"/>
      <c r="C47" s="1237"/>
      <c r="D47" s="110"/>
      <c r="E47" s="1250" t="s">
        <v>36</v>
      </c>
      <c r="F47" s="1251"/>
      <c r="G47" s="1251"/>
      <c r="H47" s="1252"/>
      <c r="I47" s="106" t="s">
        <v>504</v>
      </c>
      <c r="J47" s="107" t="s">
        <v>504</v>
      </c>
      <c r="K47" s="107" t="s">
        <v>504</v>
      </c>
      <c r="L47" s="107" t="s">
        <v>504</v>
      </c>
      <c r="M47" s="108" t="s">
        <v>504</v>
      </c>
    </row>
    <row r="48" spans="2:13" ht="27.75" customHeight="1" x14ac:dyDescent="0.15">
      <c r="B48" s="1236"/>
      <c r="C48" s="1237"/>
      <c r="D48" s="105"/>
      <c r="E48" s="1240" t="s">
        <v>37</v>
      </c>
      <c r="F48" s="1240"/>
      <c r="G48" s="1240"/>
      <c r="H48" s="1241"/>
      <c r="I48" s="106" t="s">
        <v>504</v>
      </c>
      <c r="J48" s="107" t="s">
        <v>504</v>
      </c>
      <c r="K48" s="107" t="s">
        <v>504</v>
      </c>
      <c r="L48" s="107" t="s">
        <v>504</v>
      </c>
      <c r="M48" s="108" t="s">
        <v>504</v>
      </c>
    </row>
    <row r="49" spans="2:13" ht="27.75" customHeight="1" x14ac:dyDescent="0.15">
      <c r="B49" s="1238"/>
      <c r="C49" s="1239"/>
      <c r="D49" s="105"/>
      <c r="E49" s="1240" t="s">
        <v>38</v>
      </c>
      <c r="F49" s="1240"/>
      <c r="G49" s="1240"/>
      <c r="H49" s="1241"/>
      <c r="I49" s="106" t="s">
        <v>504</v>
      </c>
      <c r="J49" s="107" t="s">
        <v>504</v>
      </c>
      <c r="K49" s="107" t="s">
        <v>504</v>
      </c>
      <c r="L49" s="107" t="s">
        <v>504</v>
      </c>
      <c r="M49" s="108" t="s">
        <v>504</v>
      </c>
    </row>
    <row r="50" spans="2:13" ht="27.75" customHeight="1" x14ac:dyDescent="0.15">
      <c r="B50" s="1234" t="s">
        <v>39</v>
      </c>
      <c r="C50" s="1235"/>
      <c r="D50" s="111"/>
      <c r="E50" s="1240" t="s">
        <v>40</v>
      </c>
      <c r="F50" s="1240"/>
      <c r="G50" s="1240"/>
      <c r="H50" s="1241"/>
      <c r="I50" s="106">
        <v>5613</v>
      </c>
      <c r="J50" s="107">
        <v>5742</v>
      </c>
      <c r="K50" s="107">
        <v>6404</v>
      </c>
      <c r="L50" s="107">
        <v>7138</v>
      </c>
      <c r="M50" s="108">
        <v>7556</v>
      </c>
    </row>
    <row r="51" spans="2:13" ht="27.75" customHeight="1" x14ac:dyDescent="0.15">
      <c r="B51" s="1236"/>
      <c r="C51" s="1237"/>
      <c r="D51" s="105"/>
      <c r="E51" s="1240" t="s">
        <v>41</v>
      </c>
      <c r="F51" s="1240"/>
      <c r="G51" s="1240"/>
      <c r="H51" s="1241"/>
      <c r="I51" s="106">
        <v>5038</v>
      </c>
      <c r="J51" s="107">
        <v>5136</v>
      </c>
      <c r="K51" s="107">
        <v>5029</v>
      </c>
      <c r="L51" s="107">
        <v>5005</v>
      </c>
      <c r="M51" s="108">
        <v>4770</v>
      </c>
    </row>
    <row r="52" spans="2:13" ht="27.75" customHeight="1" x14ac:dyDescent="0.15">
      <c r="B52" s="1238"/>
      <c r="C52" s="1239"/>
      <c r="D52" s="105"/>
      <c r="E52" s="1240" t="s">
        <v>42</v>
      </c>
      <c r="F52" s="1240"/>
      <c r="G52" s="1240"/>
      <c r="H52" s="1241"/>
      <c r="I52" s="106">
        <v>19705</v>
      </c>
      <c r="J52" s="107">
        <v>20206</v>
      </c>
      <c r="K52" s="107">
        <v>20474</v>
      </c>
      <c r="L52" s="107">
        <v>20762</v>
      </c>
      <c r="M52" s="108">
        <v>20802</v>
      </c>
    </row>
    <row r="53" spans="2:13" ht="27.75" customHeight="1" thickBot="1" x14ac:dyDescent="0.2">
      <c r="B53" s="1242" t="s">
        <v>43</v>
      </c>
      <c r="C53" s="1243"/>
      <c r="D53" s="112"/>
      <c r="E53" s="1244" t="s">
        <v>44</v>
      </c>
      <c r="F53" s="1244"/>
      <c r="G53" s="1244"/>
      <c r="H53" s="1245"/>
      <c r="I53" s="113">
        <v>-1479</v>
      </c>
      <c r="J53" s="114">
        <v>-2390</v>
      </c>
      <c r="K53" s="114">
        <v>-3697</v>
      </c>
      <c r="L53" s="114">
        <v>-3623</v>
      </c>
      <c r="M53" s="115">
        <v>-3446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uxPvxgyrH64NsesnyI11qy/Ds2fGnZT77HfrIz80baXK1o8s84ihdyU8Gz6WtOWlRua/8QsdkEEEyDWEP6GrA==" saltValue="+jCPB7D3su9E2n5oAaNTbw==" spinCount="100000" sheet="1" objects="1" scenarios="1"/>
  <customSheetViews>
    <customSheetView guid="{53621A01-2F75-42D5-8D3C-D67A83ECBE4C}"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election activeCell="AL34" sqref="AL3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61" t="s">
        <v>47</v>
      </c>
      <c r="D55" s="1261"/>
      <c r="E55" s="1262"/>
      <c r="F55" s="127">
        <v>1822</v>
      </c>
      <c r="G55" s="127">
        <v>2562</v>
      </c>
      <c r="H55" s="128">
        <v>2542</v>
      </c>
    </row>
    <row r="56" spans="2:8" ht="52.5" customHeight="1" x14ac:dyDescent="0.15">
      <c r="B56" s="129"/>
      <c r="C56" s="1263" t="s">
        <v>48</v>
      </c>
      <c r="D56" s="1263"/>
      <c r="E56" s="1264"/>
      <c r="F56" s="130">
        <v>1077</v>
      </c>
      <c r="G56" s="130">
        <v>1077</v>
      </c>
      <c r="H56" s="131">
        <v>1078</v>
      </c>
    </row>
    <row r="57" spans="2:8" ht="53.25" customHeight="1" x14ac:dyDescent="0.15">
      <c r="B57" s="129"/>
      <c r="C57" s="1265" t="s">
        <v>49</v>
      </c>
      <c r="D57" s="1265"/>
      <c r="E57" s="1266"/>
      <c r="F57" s="132">
        <v>1728</v>
      </c>
      <c r="G57" s="132">
        <v>1757</v>
      </c>
      <c r="H57" s="133">
        <v>2065</v>
      </c>
    </row>
    <row r="58" spans="2:8" ht="45.75" customHeight="1" x14ac:dyDescent="0.15">
      <c r="B58" s="134"/>
      <c r="C58" s="1253" t="s">
        <v>573</v>
      </c>
      <c r="D58" s="1254"/>
      <c r="E58" s="1255"/>
      <c r="F58" s="135">
        <v>870</v>
      </c>
      <c r="G58" s="135">
        <v>807</v>
      </c>
      <c r="H58" s="136">
        <v>805</v>
      </c>
    </row>
    <row r="59" spans="2:8" ht="45.75" customHeight="1" x14ac:dyDescent="0.15">
      <c r="B59" s="134"/>
      <c r="C59" s="1253" t="s">
        <v>574</v>
      </c>
      <c r="D59" s="1254"/>
      <c r="E59" s="1255"/>
      <c r="F59" s="135">
        <v>46</v>
      </c>
      <c r="G59" s="135">
        <v>46</v>
      </c>
      <c r="H59" s="136">
        <v>435</v>
      </c>
    </row>
    <row r="60" spans="2:8" ht="45.75" customHeight="1" x14ac:dyDescent="0.15">
      <c r="B60" s="134"/>
      <c r="C60" s="1253" t="s">
        <v>575</v>
      </c>
      <c r="D60" s="1254"/>
      <c r="E60" s="1255"/>
      <c r="F60" s="135">
        <v>322</v>
      </c>
      <c r="G60" s="135">
        <v>322</v>
      </c>
      <c r="H60" s="136">
        <v>322</v>
      </c>
    </row>
    <row r="61" spans="2:8" ht="45.75" customHeight="1" x14ac:dyDescent="0.15">
      <c r="B61" s="134"/>
      <c r="C61" s="1253" t="s">
        <v>576</v>
      </c>
      <c r="D61" s="1254"/>
      <c r="E61" s="1255"/>
      <c r="F61" s="135">
        <v>206</v>
      </c>
      <c r="G61" s="135">
        <v>226</v>
      </c>
      <c r="H61" s="136">
        <v>226</v>
      </c>
    </row>
    <row r="62" spans="2:8" ht="45.75" customHeight="1" thickBot="1" x14ac:dyDescent="0.2">
      <c r="B62" s="137"/>
      <c r="C62" s="1256" t="s">
        <v>577</v>
      </c>
      <c r="D62" s="1257"/>
      <c r="E62" s="1258"/>
      <c r="F62" s="138">
        <v>80</v>
      </c>
      <c r="G62" s="138">
        <v>100</v>
      </c>
      <c r="H62" s="139">
        <v>120</v>
      </c>
    </row>
    <row r="63" spans="2:8" ht="52.5" customHeight="1" thickBot="1" x14ac:dyDescent="0.2">
      <c r="B63" s="140"/>
      <c r="C63" s="1259" t="s">
        <v>50</v>
      </c>
      <c r="D63" s="1259"/>
      <c r="E63" s="1260"/>
      <c r="F63" s="141">
        <v>4627</v>
      </c>
      <c r="G63" s="141">
        <v>5395</v>
      </c>
      <c r="H63" s="142">
        <v>5685</v>
      </c>
    </row>
    <row r="64" spans="2:8" ht="15" customHeight="1" x14ac:dyDescent="0.15"/>
    <row r="65" ht="0" hidden="1" customHeight="1" x14ac:dyDescent="0.15"/>
    <row r="66" ht="0" hidden="1" customHeight="1" x14ac:dyDescent="0.15"/>
  </sheetData>
  <sheetProtection algorithmName="SHA-512" hashValue="L4yAicPIrVbGj5C3x6vx9yijsVbFLY8TmQLC1nCdgqwn0MJScBAjNFOEsqf2Ayzs+40JJas44nmHyS63T5NsaQ==" saltValue="YKEA39o5aSuAwzlX87mQ2A==" spinCount="100000" sheet="1" objects="1" scenarios="1"/>
  <customSheetViews>
    <customSheetView guid="{53621A01-2F75-42D5-8D3C-D67A83ECBE4C}"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543</v>
      </c>
      <c r="G2" s="156"/>
      <c r="H2" s="157"/>
    </row>
    <row r="3" spans="1:8" x14ac:dyDescent="0.15">
      <c r="A3" s="153" t="s">
        <v>536</v>
      </c>
      <c r="B3" s="158"/>
      <c r="C3" s="159"/>
      <c r="D3" s="160">
        <v>37705</v>
      </c>
      <c r="E3" s="161"/>
      <c r="F3" s="162">
        <v>66255</v>
      </c>
      <c r="G3" s="163"/>
      <c r="H3" s="164"/>
    </row>
    <row r="4" spans="1:8" x14ac:dyDescent="0.15">
      <c r="A4" s="165"/>
      <c r="B4" s="166"/>
      <c r="C4" s="167"/>
      <c r="D4" s="168">
        <v>15505</v>
      </c>
      <c r="E4" s="169"/>
      <c r="F4" s="170">
        <v>31822</v>
      </c>
      <c r="G4" s="171"/>
      <c r="H4" s="172"/>
    </row>
    <row r="5" spans="1:8" x14ac:dyDescent="0.15">
      <c r="A5" s="153" t="s">
        <v>538</v>
      </c>
      <c r="B5" s="158"/>
      <c r="C5" s="159"/>
      <c r="D5" s="160">
        <v>36519</v>
      </c>
      <c r="E5" s="161"/>
      <c r="F5" s="162">
        <v>47278</v>
      </c>
      <c r="G5" s="163"/>
      <c r="H5" s="164"/>
    </row>
    <row r="6" spans="1:8" x14ac:dyDescent="0.15">
      <c r="A6" s="165"/>
      <c r="B6" s="166"/>
      <c r="C6" s="167"/>
      <c r="D6" s="168">
        <v>17913</v>
      </c>
      <c r="E6" s="169"/>
      <c r="F6" s="170">
        <v>24096</v>
      </c>
      <c r="G6" s="171"/>
      <c r="H6" s="172"/>
    </row>
    <row r="7" spans="1:8" x14ac:dyDescent="0.15">
      <c r="A7" s="153" t="s">
        <v>539</v>
      </c>
      <c r="B7" s="158"/>
      <c r="C7" s="159"/>
      <c r="D7" s="160">
        <v>31299</v>
      </c>
      <c r="E7" s="161"/>
      <c r="F7" s="162">
        <v>44504</v>
      </c>
      <c r="G7" s="163"/>
      <c r="H7" s="164"/>
    </row>
    <row r="8" spans="1:8" x14ac:dyDescent="0.15">
      <c r="A8" s="165"/>
      <c r="B8" s="166"/>
      <c r="C8" s="167"/>
      <c r="D8" s="168">
        <v>19530</v>
      </c>
      <c r="E8" s="169"/>
      <c r="F8" s="170">
        <v>25876</v>
      </c>
      <c r="G8" s="171"/>
      <c r="H8" s="172"/>
    </row>
    <row r="9" spans="1:8" x14ac:dyDescent="0.15">
      <c r="A9" s="153" t="s">
        <v>540</v>
      </c>
      <c r="B9" s="158"/>
      <c r="C9" s="159"/>
      <c r="D9" s="160">
        <v>41729</v>
      </c>
      <c r="E9" s="161"/>
      <c r="F9" s="162">
        <v>47820</v>
      </c>
      <c r="G9" s="163"/>
      <c r="H9" s="164"/>
    </row>
    <row r="10" spans="1:8" x14ac:dyDescent="0.15">
      <c r="A10" s="165"/>
      <c r="B10" s="166"/>
      <c r="C10" s="167"/>
      <c r="D10" s="168">
        <v>17381</v>
      </c>
      <c r="E10" s="169"/>
      <c r="F10" s="170">
        <v>25855</v>
      </c>
      <c r="G10" s="171"/>
      <c r="H10" s="172"/>
    </row>
    <row r="11" spans="1:8" x14ac:dyDescent="0.15">
      <c r="A11" s="153" t="s">
        <v>541</v>
      </c>
      <c r="B11" s="158"/>
      <c r="C11" s="159"/>
      <c r="D11" s="160">
        <v>36493</v>
      </c>
      <c r="E11" s="161"/>
      <c r="F11" s="162">
        <v>41934</v>
      </c>
      <c r="G11" s="163"/>
      <c r="H11" s="164"/>
    </row>
    <row r="12" spans="1:8" x14ac:dyDescent="0.15">
      <c r="A12" s="165"/>
      <c r="B12" s="166"/>
      <c r="C12" s="173"/>
      <c r="D12" s="168">
        <v>17855</v>
      </c>
      <c r="E12" s="169"/>
      <c r="F12" s="170">
        <v>23352</v>
      </c>
      <c r="G12" s="171"/>
      <c r="H12" s="172"/>
    </row>
    <row r="13" spans="1:8" x14ac:dyDescent="0.15">
      <c r="A13" s="153"/>
      <c r="B13" s="158"/>
      <c r="C13" s="174"/>
      <c r="D13" s="175">
        <v>36749</v>
      </c>
      <c r="E13" s="176"/>
      <c r="F13" s="177">
        <v>49558</v>
      </c>
      <c r="G13" s="178"/>
      <c r="H13" s="164"/>
    </row>
    <row r="14" spans="1:8" x14ac:dyDescent="0.15">
      <c r="A14" s="165"/>
      <c r="B14" s="166"/>
      <c r="C14" s="167"/>
      <c r="D14" s="168">
        <v>17637</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6.23</v>
      </c>
      <c r="C19" s="179">
        <f>ROUND(VALUE(SUBSTITUTE(実質収支比率等に係る経年分析!G$48,"▲","-")),2)</f>
        <v>7.53</v>
      </c>
      <c r="D19" s="179">
        <f>ROUND(VALUE(SUBSTITUTE(実質収支比率等に係る経年分析!H$48,"▲","-")),2)</f>
        <v>5.71</v>
      </c>
      <c r="E19" s="179">
        <f>ROUND(VALUE(SUBSTITUTE(実質収支比率等に係る経年分析!I$48,"▲","-")),2)</f>
        <v>6.98</v>
      </c>
      <c r="F19" s="179">
        <f>ROUND(VALUE(SUBSTITUTE(実質収支比率等に係る経年分析!J$48,"▲","-")),2)</f>
        <v>5.19</v>
      </c>
    </row>
    <row r="20" spans="1:11" x14ac:dyDescent="0.15">
      <c r="A20" s="179" t="s">
        <v>54</v>
      </c>
      <c r="B20" s="179">
        <f>ROUND(VALUE(SUBSTITUTE(実質収支比率等に係る経年分析!F$47,"▲","-")),2)</f>
        <v>12</v>
      </c>
      <c r="C20" s="179">
        <f>ROUND(VALUE(SUBSTITUTE(実質収支比率等に係る経年分析!G$47,"▲","-")),2)</f>
        <v>10.37</v>
      </c>
      <c r="D20" s="179">
        <f>ROUND(VALUE(SUBSTITUTE(実質収支比率等に係る経年分析!H$47,"▲","-")),2)</f>
        <v>11.9</v>
      </c>
      <c r="E20" s="179">
        <f>ROUND(VALUE(SUBSTITUTE(実質収支比率等に係る経年分析!I$47,"▲","-")),2)</f>
        <v>16.510000000000002</v>
      </c>
      <c r="F20" s="179">
        <f>ROUND(VALUE(SUBSTITUTE(実質収支比率等に係る経年分析!J$47,"▲","-")),2)</f>
        <v>16.170000000000002</v>
      </c>
    </row>
    <row r="21" spans="1:11" x14ac:dyDescent="0.15">
      <c r="A21" s="179" t="s">
        <v>55</v>
      </c>
      <c r="B21" s="179">
        <f>IF(ISNUMBER(VALUE(SUBSTITUTE(実質収支比率等に係る経年分析!F$49,"▲","-"))),ROUND(VALUE(SUBSTITUTE(実質収支比率等に係る経年分析!F$49,"▲","-")),2),NA())</f>
        <v>1.97</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0.17</v>
      </c>
      <c r="E21" s="179">
        <f>IF(ISNUMBER(VALUE(SUBSTITUTE(実質収支比率等に係る経年分析!I$49,"▲","-"))),ROUND(VALUE(SUBSTITUTE(実質収支比率等に係る経年分析!I$49,"▲","-")),2),NA())</f>
        <v>6.11</v>
      </c>
      <c r="F21" s="179">
        <f>IF(ISNUMBER(VALUE(SUBSTITUTE(実質収支比率等に係る経年分析!J$49,"▲","-"))),ROUND(VALUE(SUBSTITUTE(実質収支比率等に係る経年分析!J$49,"▲","-")),2),NA())</f>
        <v>-1.79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工業用地造成事業特別会計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0.28000000000000003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小規模水道事業特別会計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青果市場事業特別会計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0.55000000000000004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0.05</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6.23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5.19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2210</v>
      </c>
      <c r="E42" s="181"/>
      <c r="F42" s="181"/>
      <c r="G42" s="181">
        <f>'実質公債費比率（分子）の構造'!L$52</f>
        <v>2162</v>
      </c>
      <c r="H42" s="181"/>
      <c r="I42" s="181"/>
      <c r="J42" s="181">
        <f>'実質公債費比率（分子）の構造'!M$52</f>
        <v>2267</v>
      </c>
      <c r="K42" s="181"/>
      <c r="L42" s="181"/>
      <c r="M42" s="181">
        <f>'実質公債費比率（分子）の構造'!N$52</f>
        <v>2206</v>
      </c>
      <c r="N42" s="181"/>
      <c r="O42" s="181"/>
      <c r="P42" s="181">
        <f>'実質公債費比率（分子）の構造'!O$52</f>
        <v>2244</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86</v>
      </c>
      <c r="C45" s="181"/>
      <c r="D45" s="181"/>
      <c r="E45" s="181">
        <f>'実質公債費比率（分子）の構造'!L$49</f>
        <v>95</v>
      </c>
      <c r="F45" s="181"/>
      <c r="G45" s="181"/>
      <c r="H45" s="181">
        <f>'実質公債費比率（分子）の構造'!M$49</f>
        <v>103</v>
      </c>
      <c r="I45" s="181"/>
      <c r="J45" s="181"/>
      <c r="K45" s="181">
        <f>'実質公債費比率（分子）の構造'!N$49</f>
        <v>102</v>
      </c>
      <c r="L45" s="181"/>
      <c r="M45" s="181"/>
      <c r="N45" s="181">
        <f>'実質公債費比率（分子）の構造'!O$49</f>
        <v>117</v>
      </c>
      <c r="O45" s="181"/>
      <c r="P45" s="181"/>
    </row>
    <row r="46" spans="1:16" x14ac:dyDescent="0.15">
      <c r="A46" s="181" t="s">
        <v>66</v>
      </c>
      <c r="B46" s="181">
        <f>'実質公債費比率（分子）の構造'!K$48</f>
        <v>347</v>
      </c>
      <c r="C46" s="181"/>
      <c r="D46" s="181"/>
      <c r="E46" s="181">
        <f>'実質公債費比率（分子）の構造'!L$48</f>
        <v>489</v>
      </c>
      <c r="F46" s="181"/>
      <c r="G46" s="181"/>
      <c r="H46" s="181">
        <f>'実質公債費比率（分子）の構造'!M$48</f>
        <v>481</v>
      </c>
      <c r="I46" s="181"/>
      <c r="J46" s="181"/>
      <c r="K46" s="181">
        <f>'実質公債費比率（分子）の構造'!N$48</f>
        <v>402</v>
      </c>
      <c r="L46" s="181"/>
      <c r="M46" s="181"/>
      <c r="N46" s="181">
        <f>'実質公債費比率（分子）の構造'!O$48</f>
        <v>444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1909</v>
      </c>
      <c r="C49" s="181"/>
      <c r="D49" s="181"/>
      <c r="E49" s="181">
        <f>'実質公債費比率（分子）の構造'!L$45</f>
        <v>1906</v>
      </c>
      <c r="F49" s="181"/>
      <c r="G49" s="181"/>
      <c r="H49" s="181">
        <f>'実質公債費比率（分子）の構造'!M$45</f>
        <v>1936</v>
      </c>
      <c r="I49" s="181"/>
      <c r="J49" s="181"/>
      <c r="K49" s="181">
        <f>'実質公債費比率（分子）の構造'!N$45</f>
        <v>1985</v>
      </c>
      <c r="L49" s="181"/>
      <c r="M49" s="181"/>
      <c r="N49" s="181">
        <f>'実質公債費比率（分子）の構造'!O$45</f>
        <v>2046</v>
      </c>
      <c r="O49" s="181"/>
      <c r="P49" s="181"/>
    </row>
    <row r="50" spans="1:16" x14ac:dyDescent="0.15">
      <c r="A50" s="181" t="s">
        <v>70</v>
      </c>
      <c r="B50" s="181" t="e">
        <f>NA()</f>
        <v>#N/A</v>
      </c>
      <c r="C50" s="181">
        <f>IF(ISNUMBER('実質公債費比率（分子）の構造'!K$53),'実質公債費比率（分子）の構造'!K$53,NA())</f>
        <v>132</v>
      </c>
      <c r="D50" s="181" t="e">
        <f>NA()</f>
        <v>#N/A</v>
      </c>
      <c r="E50" s="181" t="e">
        <f>NA()</f>
        <v>#N/A</v>
      </c>
      <c r="F50" s="181">
        <f>IF(ISNUMBER('実質公債費比率（分子）の構造'!L$53),'実質公債費比率（分子）の構造'!L$53,NA())</f>
        <v>328</v>
      </c>
      <c r="G50" s="181" t="e">
        <f>NA()</f>
        <v>#N/A</v>
      </c>
      <c r="H50" s="181" t="e">
        <f>NA()</f>
        <v>#N/A</v>
      </c>
      <c r="I50" s="181">
        <f>IF(ISNUMBER('実質公債費比率（分子）の構造'!M$53),'実質公債費比率（分子）の構造'!M$53,NA())</f>
        <v>253</v>
      </c>
      <c r="J50" s="181" t="e">
        <f>NA()</f>
        <v>#N/A</v>
      </c>
      <c r="K50" s="181" t="e">
        <f>NA()</f>
        <v>#N/A</v>
      </c>
      <c r="L50" s="181">
        <f>IF(ISNUMBER('実質公債費比率（分子）の構造'!N$53),'実質公債費比率（分子）の構造'!N$53,NA())</f>
        <v>283</v>
      </c>
      <c r="M50" s="181" t="e">
        <f>NA()</f>
        <v>#N/A</v>
      </c>
      <c r="N50" s="181" t="e">
        <f>NA()</f>
        <v>#N/A</v>
      </c>
      <c r="O50" s="181">
        <f>IF(ISNUMBER('実質公債費比率（分子）の構造'!O$53),'実質公債費比率（分子）の構造'!O$53,NA())</f>
        <v>363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19705</v>
      </c>
      <c r="E56" s="180"/>
      <c r="F56" s="180"/>
      <c r="G56" s="180">
        <f>'将来負担比率（分子）の構造'!J$52</f>
        <v>20206</v>
      </c>
      <c r="H56" s="180"/>
      <c r="I56" s="180"/>
      <c r="J56" s="180">
        <f>'将来負担比率（分子）の構造'!K$52</f>
        <v>20474</v>
      </c>
      <c r="K56" s="180"/>
      <c r="L56" s="180"/>
      <c r="M56" s="180">
        <f>'将来負担比率（分子）の構造'!L$52</f>
        <v>20762</v>
      </c>
      <c r="N56" s="180"/>
      <c r="O56" s="180"/>
      <c r="P56" s="180">
        <f>'将来負担比率（分子）の構造'!M$52</f>
        <v>20802</v>
      </c>
    </row>
    <row r="57" spans="1:16" x14ac:dyDescent="0.15">
      <c r="A57" s="180" t="s">
        <v>41</v>
      </c>
      <c r="B57" s="180"/>
      <c r="C57" s="180"/>
      <c r="D57" s="180">
        <f>'将来負担比率（分子）の構造'!I$51</f>
        <v>5038</v>
      </c>
      <c r="E57" s="180"/>
      <c r="F57" s="180"/>
      <c r="G57" s="180">
        <f>'将来負担比率（分子）の構造'!J$51</f>
        <v>5136</v>
      </c>
      <c r="H57" s="180"/>
      <c r="I57" s="180"/>
      <c r="J57" s="180">
        <f>'将来負担比率（分子）の構造'!K$51</f>
        <v>5029</v>
      </c>
      <c r="K57" s="180"/>
      <c r="L57" s="180"/>
      <c r="M57" s="180">
        <f>'将来負担比率（分子）の構造'!L$51</f>
        <v>5005</v>
      </c>
      <c r="N57" s="180"/>
      <c r="O57" s="180"/>
      <c r="P57" s="180">
        <f>'将来負担比率（分子）の構造'!M$51</f>
        <v>4770</v>
      </c>
    </row>
    <row r="58" spans="1:16" x14ac:dyDescent="0.15">
      <c r="A58" s="180" t="s">
        <v>40</v>
      </c>
      <c r="B58" s="180"/>
      <c r="C58" s="180"/>
      <c r="D58" s="180">
        <f>'将来負担比率（分子）の構造'!I$50</f>
        <v>5613</v>
      </c>
      <c r="E58" s="180"/>
      <c r="F58" s="180"/>
      <c r="G58" s="180">
        <f>'将来負担比率（分子）の構造'!J$50</f>
        <v>5742</v>
      </c>
      <c r="H58" s="180"/>
      <c r="I58" s="180"/>
      <c r="J58" s="180">
        <f>'将来負担比率（分子）の構造'!K$50</f>
        <v>6404</v>
      </c>
      <c r="K58" s="180"/>
      <c r="L58" s="180"/>
      <c r="M58" s="180">
        <f>'将来負担比率（分子）の構造'!L$50</f>
        <v>7138</v>
      </c>
      <c r="N58" s="180"/>
      <c r="O58" s="180"/>
      <c r="P58" s="180">
        <f>'将来負担比率（分子）の構造'!M$50</f>
        <v>7556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7</v>
      </c>
      <c r="C61" s="180"/>
      <c r="D61" s="180"/>
      <c r="E61" s="180">
        <f>'将来負担比率（分子）の構造'!J$46</f>
        <v>16</v>
      </c>
      <c r="F61" s="180"/>
      <c r="G61" s="180"/>
      <c r="H61" s="180">
        <f>'将来負担比率（分子）の構造'!K$46</f>
        <v>8</v>
      </c>
      <c r="I61" s="180"/>
      <c r="J61" s="180"/>
      <c r="K61" s="180">
        <f>'将来負担比率（分子）の構造'!L$46</f>
        <v>8</v>
      </c>
      <c r="L61" s="180"/>
      <c r="M61" s="180"/>
      <c r="N61" s="180">
        <f>'将来負担比率（分子）の構造'!M$46</f>
        <v>8</v>
      </c>
      <c r="O61" s="180"/>
      <c r="P61" s="180"/>
    </row>
    <row r="62" spans="1:16" x14ac:dyDescent="0.15">
      <c r="A62" s="180" t="s">
        <v>34</v>
      </c>
      <c r="B62" s="180">
        <f>'将来負担比率（分子）の構造'!I$45</f>
        <v>1483</v>
      </c>
      <c r="C62" s="180"/>
      <c r="D62" s="180"/>
      <c r="E62" s="180">
        <f>'将来負担比率（分子）の構造'!J$45</f>
        <v>1363</v>
      </c>
      <c r="F62" s="180"/>
      <c r="G62" s="180"/>
      <c r="H62" s="180">
        <f>'将来負担比率（分子）の構造'!K$45</f>
        <v>1251</v>
      </c>
      <c r="I62" s="180"/>
      <c r="J62" s="180"/>
      <c r="K62" s="180">
        <f>'将来負担比率（分子）の構造'!L$45</f>
        <v>1187</v>
      </c>
      <c r="L62" s="180"/>
      <c r="M62" s="180"/>
      <c r="N62" s="180">
        <f>'将来負担比率（分子）の構造'!M$45</f>
        <v>1228</v>
      </c>
      <c r="O62" s="180"/>
      <c r="P62" s="180"/>
    </row>
    <row r="63" spans="1:16" x14ac:dyDescent="0.15">
      <c r="A63" s="180" t="s">
        <v>33</v>
      </c>
      <c r="B63" s="180">
        <f>'将来負担比率（分子）の構造'!I$44</f>
        <v>603</v>
      </c>
      <c r="C63" s="180"/>
      <c r="D63" s="180"/>
      <c r="E63" s="180">
        <f>'将来負担比率（分子）の構造'!J$44</f>
        <v>630</v>
      </c>
      <c r="F63" s="180"/>
      <c r="G63" s="180"/>
      <c r="H63" s="180">
        <f>'将来負担比率（分子）の構造'!K$44</f>
        <v>496</v>
      </c>
      <c r="I63" s="180"/>
      <c r="J63" s="180"/>
      <c r="K63" s="180">
        <f>'将来負担比率（分子）の構造'!L$44</f>
        <v>423</v>
      </c>
      <c r="L63" s="180"/>
      <c r="M63" s="180"/>
      <c r="N63" s="180">
        <f>'将来負担比率（分子）の構造'!M$44</f>
        <v>349</v>
      </c>
      <c r="O63" s="180"/>
      <c r="P63" s="180"/>
    </row>
    <row r="64" spans="1:16" x14ac:dyDescent="0.15">
      <c r="A64" s="180" t="s">
        <v>32</v>
      </c>
      <c r="B64" s="180">
        <f>'将来負担比率（分子）の構造'!I$43</f>
        <v>4752</v>
      </c>
      <c r="C64" s="180"/>
      <c r="D64" s="180"/>
      <c r="E64" s="180">
        <f>'将来負担比率（分子）の構造'!J$43</f>
        <v>4577</v>
      </c>
      <c r="F64" s="180"/>
      <c r="G64" s="180"/>
      <c r="H64" s="180">
        <f>'将来負担比率（分子）の構造'!K$43</f>
        <v>4103</v>
      </c>
      <c r="I64" s="180"/>
      <c r="J64" s="180"/>
      <c r="K64" s="180">
        <f>'将来負担比率（分子）の構造'!L$43</f>
        <v>4098</v>
      </c>
      <c r="L64" s="180"/>
      <c r="M64" s="180"/>
      <c r="N64" s="180">
        <f>'将来負担比率（分子）の構造'!M$43</f>
        <v>3775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22033</v>
      </c>
      <c r="C66" s="180"/>
      <c r="D66" s="180"/>
      <c r="E66" s="180">
        <f>'将来負担比率（分子）の構造'!J$41</f>
        <v>22107</v>
      </c>
      <c r="F66" s="180"/>
      <c r="G66" s="180"/>
      <c r="H66" s="180">
        <f>'将来負担比率（分子）の構造'!K$41</f>
        <v>22351</v>
      </c>
      <c r="I66" s="180"/>
      <c r="J66" s="180"/>
      <c r="K66" s="180">
        <f>'将来負担比率（分子）の構造'!L$41</f>
        <v>23565</v>
      </c>
      <c r="L66" s="180"/>
      <c r="M66" s="180"/>
      <c r="N66" s="180">
        <f>'将来負担比率（分子）の構造'!M$41</f>
        <v>24322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1822</v>
      </c>
      <c r="C72" s="184">
        <f>基金残高に係る経年分析!G55</f>
        <v>2562</v>
      </c>
      <c r="D72" s="184">
        <f>基金残高に係る経年分析!H55</f>
        <v>2542</v>
      </c>
    </row>
    <row r="73" spans="1:16" x14ac:dyDescent="0.15">
      <c r="A73" s="183" t="s">
        <v>77</v>
      </c>
      <c r="B73" s="184">
        <f>基金残高に係る経年分析!F56</f>
        <v>1077</v>
      </c>
      <c r="C73" s="184">
        <f>基金残高に係る経年分析!G56</f>
        <v>1077</v>
      </c>
      <c r="D73" s="184">
        <f>基金残高に係る経年分析!H56</f>
        <v>1078</v>
      </c>
    </row>
    <row r="74" spans="1:16" x14ac:dyDescent="0.15">
      <c r="A74" s="183" t="s">
        <v>78</v>
      </c>
      <c r="B74" s="184">
        <f>基金残高に係る経年分析!F57</f>
        <v>1728</v>
      </c>
      <c r="C74" s="184">
        <f>基金残高に係る経年分析!G57</f>
        <v>1757</v>
      </c>
      <c r="D74" s="184">
        <f>基金残高に係る経年分析!H57</f>
        <v>2065</v>
      </c>
    </row>
  </sheetData>
  <sheetProtection algorithmName="SHA-512" hashValue="lZKiZSz8IxG9hRXtl0L+iTpvS7m0gaiW6XEgq5kU/tJWLK+AX6z8/sm67CfDeDRmy5TD1e/F5BM8bNc9aa1Xqg==" saltValue="XSDAkWjjHPCHclgDqfuOog==" spinCount="100000" sheet="1" objects="1" scenarios="1"/>
  <customSheetViews>
    <customSheetView guid="{53621A01-2F75-42D5-8D3C-D67A83ECBE4C}"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zoomScale="75" zoomScaleNormal="75" workbookViewId="0">
      <selection activeCell="AL34" sqref="AL34"/>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222</v>
      </c>
      <c r="C5" s="723"/>
      <c r="D5" s="723"/>
      <c r="E5" s="723"/>
      <c r="F5" s="723"/>
      <c r="G5" s="723"/>
      <c r="H5" s="723"/>
      <c r="I5" s="723"/>
      <c r="J5" s="723"/>
      <c r="K5" s="723"/>
      <c r="L5" s="723"/>
      <c r="M5" s="723"/>
      <c r="N5" s="723"/>
      <c r="O5" s="723"/>
      <c r="P5" s="723"/>
      <c r="Q5" s="724"/>
      <c r="R5" s="688">
        <v>12145599</v>
      </c>
      <c r="S5" s="689"/>
      <c r="T5" s="689"/>
      <c r="U5" s="689"/>
      <c r="V5" s="689"/>
      <c r="W5" s="689"/>
      <c r="X5" s="689"/>
      <c r="Y5" s="735"/>
      <c r="Z5" s="753">
        <v>42.8</v>
      </c>
      <c r="AA5" s="753"/>
      <c r="AB5" s="753"/>
      <c r="AC5" s="753"/>
      <c r="AD5" s="754">
        <v>11346571</v>
      </c>
      <c r="AE5" s="754"/>
      <c r="AF5" s="754"/>
      <c r="AG5" s="754"/>
      <c r="AH5" s="754"/>
      <c r="AI5" s="754"/>
      <c r="AJ5" s="754"/>
      <c r="AK5" s="754"/>
      <c r="AL5" s="736">
        <v>76.5</v>
      </c>
      <c r="AM5" s="705"/>
      <c r="AN5" s="705"/>
      <c r="AO5" s="737"/>
      <c r="AP5" s="722" t="s">
        <v>223</v>
      </c>
      <c r="AQ5" s="723"/>
      <c r="AR5" s="723"/>
      <c r="AS5" s="723"/>
      <c r="AT5" s="723"/>
      <c r="AU5" s="723"/>
      <c r="AV5" s="723"/>
      <c r="AW5" s="723"/>
      <c r="AX5" s="723"/>
      <c r="AY5" s="723"/>
      <c r="AZ5" s="723"/>
      <c r="BA5" s="723"/>
      <c r="BB5" s="723"/>
      <c r="BC5" s="723"/>
      <c r="BD5" s="723"/>
      <c r="BE5" s="723"/>
      <c r="BF5" s="724"/>
      <c r="BG5" s="623">
        <v>11346571</v>
      </c>
      <c r="BH5" s="626"/>
      <c r="BI5" s="626"/>
      <c r="BJ5" s="626"/>
      <c r="BK5" s="626"/>
      <c r="BL5" s="626"/>
      <c r="BM5" s="626"/>
      <c r="BN5" s="627"/>
      <c r="BO5" s="685">
        <v>93.4</v>
      </c>
      <c r="BP5" s="685"/>
      <c r="BQ5" s="685"/>
      <c r="BR5" s="685"/>
      <c r="BS5" s="686" t="s">
        <v>125</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x14ac:dyDescent="0.15">
      <c r="B6" s="620" t="s">
        <v>227</v>
      </c>
      <c r="C6" s="621"/>
      <c r="D6" s="621"/>
      <c r="E6" s="621"/>
      <c r="F6" s="621"/>
      <c r="G6" s="621"/>
      <c r="H6" s="621"/>
      <c r="I6" s="621"/>
      <c r="J6" s="621"/>
      <c r="K6" s="621"/>
      <c r="L6" s="621"/>
      <c r="M6" s="621"/>
      <c r="N6" s="621"/>
      <c r="O6" s="621"/>
      <c r="P6" s="621"/>
      <c r="Q6" s="622"/>
      <c r="R6" s="623">
        <v>250142</v>
      </c>
      <c r="S6" s="626"/>
      <c r="T6" s="626"/>
      <c r="U6" s="626"/>
      <c r="V6" s="626"/>
      <c r="W6" s="626"/>
      <c r="X6" s="626"/>
      <c r="Y6" s="627"/>
      <c r="Z6" s="685">
        <v>0.9</v>
      </c>
      <c r="AA6" s="685"/>
      <c r="AB6" s="685"/>
      <c r="AC6" s="685"/>
      <c r="AD6" s="686">
        <v>250142</v>
      </c>
      <c r="AE6" s="686"/>
      <c r="AF6" s="686"/>
      <c r="AG6" s="686"/>
      <c r="AH6" s="686"/>
      <c r="AI6" s="686"/>
      <c r="AJ6" s="686"/>
      <c r="AK6" s="686"/>
      <c r="AL6" s="628">
        <v>1.7</v>
      </c>
      <c r="AM6" s="629"/>
      <c r="AN6" s="629"/>
      <c r="AO6" s="687"/>
      <c r="AP6" s="620" t="s">
        <v>228</v>
      </c>
      <c r="AQ6" s="621"/>
      <c r="AR6" s="621"/>
      <c r="AS6" s="621"/>
      <c r="AT6" s="621"/>
      <c r="AU6" s="621"/>
      <c r="AV6" s="621"/>
      <c r="AW6" s="621"/>
      <c r="AX6" s="621"/>
      <c r="AY6" s="621"/>
      <c r="AZ6" s="621"/>
      <c r="BA6" s="621"/>
      <c r="BB6" s="621"/>
      <c r="BC6" s="621"/>
      <c r="BD6" s="621"/>
      <c r="BE6" s="621"/>
      <c r="BF6" s="622"/>
      <c r="BG6" s="623">
        <v>11346571</v>
      </c>
      <c r="BH6" s="626"/>
      <c r="BI6" s="626"/>
      <c r="BJ6" s="626"/>
      <c r="BK6" s="626"/>
      <c r="BL6" s="626"/>
      <c r="BM6" s="626"/>
      <c r="BN6" s="627"/>
      <c r="BO6" s="685">
        <v>93.4</v>
      </c>
      <c r="BP6" s="685"/>
      <c r="BQ6" s="685"/>
      <c r="BR6" s="685"/>
      <c r="BS6" s="686" t="s">
        <v>125</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237579</v>
      </c>
      <c r="CS6" s="626"/>
      <c r="CT6" s="626"/>
      <c r="CU6" s="626"/>
      <c r="CV6" s="626"/>
      <c r="CW6" s="626"/>
      <c r="CX6" s="626"/>
      <c r="CY6" s="627"/>
      <c r="CZ6" s="736">
        <v>0.9</v>
      </c>
      <c r="DA6" s="705"/>
      <c r="DB6" s="705"/>
      <c r="DC6" s="739"/>
      <c r="DD6" s="631" t="s">
        <v>171</v>
      </c>
      <c r="DE6" s="626"/>
      <c r="DF6" s="626"/>
      <c r="DG6" s="626"/>
      <c r="DH6" s="626"/>
      <c r="DI6" s="626"/>
      <c r="DJ6" s="626"/>
      <c r="DK6" s="626"/>
      <c r="DL6" s="626"/>
      <c r="DM6" s="626"/>
      <c r="DN6" s="626"/>
      <c r="DO6" s="626"/>
      <c r="DP6" s="627"/>
      <c r="DQ6" s="631">
        <v>237539</v>
      </c>
      <c r="DR6" s="626"/>
      <c r="DS6" s="626"/>
      <c r="DT6" s="626"/>
      <c r="DU6" s="626"/>
      <c r="DV6" s="626"/>
      <c r="DW6" s="626"/>
      <c r="DX6" s="626"/>
      <c r="DY6" s="626"/>
      <c r="DZ6" s="626"/>
      <c r="EA6" s="626"/>
      <c r="EB6" s="626"/>
      <c r="EC6" s="666"/>
    </row>
    <row r="7" spans="2:143" ht="11.25" customHeight="1" x14ac:dyDescent="0.15">
      <c r="B7" s="620" t="s">
        <v>230</v>
      </c>
      <c r="C7" s="621"/>
      <c r="D7" s="621"/>
      <c r="E7" s="621"/>
      <c r="F7" s="621"/>
      <c r="G7" s="621"/>
      <c r="H7" s="621"/>
      <c r="I7" s="621"/>
      <c r="J7" s="621"/>
      <c r="K7" s="621"/>
      <c r="L7" s="621"/>
      <c r="M7" s="621"/>
      <c r="N7" s="621"/>
      <c r="O7" s="621"/>
      <c r="P7" s="621"/>
      <c r="Q7" s="622"/>
      <c r="R7" s="623">
        <v>20278</v>
      </c>
      <c r="S7" s="626"/>
      <c r="T7" s="626"/>
      <c r="U7" s="626"/>
      <c r="V7" s="626"/>
      <c r="W7" s="626"/>
      <c r="X7" s="626"/>
      <c r="Y7" s="627"/>
      <c r="Z7" s="685">
        <v>0.1</v>
      </c>
      <c r="AA7" s="685"/>
      <c r="AB7" s="685"/>
      <c r="AC7" s="685"/>
      <c r="AD7" s="686">
        <v>20278</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5692572</v>
      </c>
      <c r="BH7" s="626"/>
      <c r="BI7" s="626"/>
      <c r="BJ7" s="626"/>
      <c r="BK7" s="626"/>
      <c r="BL7" s="626"/>
      <c r="BM7" s="626"/>
      <c r="BN7" s="627"/>
      <c r="BO7" s="685">
        <v>46.9</v>
      </c>
      <c r="BP7" s="685"/>
      <c r="BQ7" s="685"/>
      <c r="BR7" s="685"/>
      <c r="BS7" s="686" t="s">
        <v>232</v>
      </c>
      <c r="BT7" s="686"/>
      <c r="BU7" s="686"/>
      <c r="BV7" s="686"/>
      <c r="BW7" s="686"/>
      <c r="BX7" s="686"/>
      <c r="BY7" s="686"/>
      <c r="BZ7" s="686"/>
      <c r="CA7" s="686"/>
      <c r="CB7" s="727"/>
      <c r="CD7" s="667" t="s">
        <v>233</v>
      </c>
      <c r="CE7" s="664"/>
      <c r="CF7" s="664"/>
      <c r="CG7" s="664"/>
      <c r="CH7" s="664"/>
      <c r="CI7" s="664"/>
      <c r="CJ7" s="664"/>
      <c r="CK7" s="664"/>
      <c r="CL7" s="664"/>
      <c r="CM7" s="664"/>
      <c r="CN7" s="664"/>
      <c r="CO7" s="664"/>
      <c r="CP7" s="664"/>
      <c r="CQ7" s="665"/>
      <c r="CR7" s="623">
        <v>3444340</v>
      </c>
      <c r="CS7" s="626"/>
      <c r="CT7" s="626"/>
      <c r="CU7" s="626"/>
      <c r="CV7" s="626"/>
      <c r="CW7" s="626"/>
      <c r="CX7" s="626"/>
      <c r="CY7" s="627"/>
      <c r="CZ7" s="685">
        <v>12.6</v>
      </c>
      <c r="DA7" s="685"/>
      <c r="DB7" s="685"/>
      <c r="DC7" s="685"/>
      <c r="DD7" s="631">
        <v>179554</v>
      </c>
      <c r="DE7" s="626"/>
      <c r="DF7" s="626"/>
      <c r="DG7" s="626"/>
      <c r="DH7" s="626"/>
      <c r="DI7" s="626"/>
      <c r="DJ7" s="626"/>
      <c r="DK7" s="626"/>
      <c r="DL7" s="626"/>
      <c r="DM7" s="626"/>
      <c r="DN7" s="626"/>
      <c r="DO7" s="626"/>
      <c r="DP7" s="627"/>
      <c r="DQ7" s="631">
        <v>3013395</v>
      </c>
      <c r="DR7" s="626"/>
      <c r="DS7" s="626"/>
      <c r="DT7" s="626"/>
      <c r="DU7" s="626"/>
      <c r="DV7" s="626"/>
      <c r="DW7" s="626"/>
      <c r="DX7" s="626"/>
      <c r="DY7" s="626"/>
      <c r="DZ7" s="626"/>
      <c r="EA7" s="626"/>
      <c r="EB7" s="626"/>
      <c r="EC7" s="666"/>
    </row>
    <row r="8" spans="2:143" ht="11.25" customHeight="1" x14ac:dyDescent="0.15">
      <c r="B8" s="620" t="s">
        <v>234</v>
      </c>
      <c r="C8" s="621"/>
      <c r="D8" s="621"/>
      <c r="E8" s="621"/>
      <c r="F8" s="621"/>
      <c r="G8" s="621"/>
      <c r="H8" s="621"/>
      <c r="I8" s="621"/>
      <c r="J8" s="621"/>
      <c r="K8" s="621"/>
      <c r="L8" s="621"/>
      <c r="M8" s="621"/>
      <c r="N8" s="621"/>
      <c r="O8" s="621"/>
      <c r="P8" s="621"/>
      <c r="Q8" s="622"/>
      <c r="R8" s="623">
        <v>46312</v>
      </c>
      <c r="S8" s="626"/>
      <c r="T8" s="626"/>
      <c r="U8" s="626"/>
      <c r="V8" s="626"/>
      <c r="W8" s="626"/>
      <c r="X8" s="626"/>
      <c r="Y8" s="627"/>
      <c r="Z8" s="685">
        <v>0.2</v>
      </c>
      <c r="AA8" s="685"/>
      <c r="AB8" s="685"/>
      <c r="AC8" s="685"/>
      <c r="AD8" s="686">
        <v>46312</v>
      </c>
      <c r="AE8" s="686"/>
      <c r="AF8" s="686"/>
      <c r="AG8" s="686"/>
      <c r="AH8" s="686"/>
      <c r="AI8" s="686"/>
      <c r="AJ8" s="686"/>
      <c r="AK8" s="686"/>
      <c r="AL8" s="628">
        <v>0.3</v>
      </c>
      <c r="AM8" s="629"/>
      <c r="AN8" s="629"/>
      <c r="AO8" s="687"/>
      <c r="AP8" s="620" t="s">
        <v>235</v>
      </c>
      <c r="AQ8" s="621"/>
      <c r="AR8" s="621"/>
      <c r="AS8" s="621"/>
      <c r="AT8" s="621"/>
      <c r="AU8" s="621"/>
      <c r="AV8" s="621"/>
      <c r="AW8" s="621"/>
      <c r="AX8" s="621"/>
      <c r="AY8" s="621"/>
      <c r="AZ8" s="621"/>
      <c r="BA8" s="621"/>
      <c r="BB8" s="621"/>
      <c r="BC8" s="621"/>
      <c r="BD8" s="621"/>
      <c r="BE8" s="621"/>
      <c r="BF8" s="622"/>
      <c r="BG8" s="623">
        <v>151684</v>
      </c>
      <c r="BH8" s="626"/>
      <c r="BI8" s="626"/>
      <c r="BJ8" s="626"/>
      <c r="BK8" s="626"/>
      <c r="BL8" s="626"/>
      <c r="BM8" s="626"/>
      <c r="BN8" s="627"/>
      <c r="BO8" s="685">
        <v>1.2</v>
      </c>
      <c r="BP8" s="685"/>
      <c r="BQ8" s="685"/>
      <c r="BR8" s="685"/>
      <c r="BS8" s="631" t="s">
        <v>232</v>
      </c>
      <c r="BT8" s="626"/>
      <c r="BU8" s="626"/>
      <c r="BV8" s="626"/>
      <c r="BW8" s="626"/>
      <c r="BX8" s="626"/>
      <c r="BY8" s="626"/>
      <c r="BZ8" s="626"/>
      <c r="CA8" s="626"/>
      <c r="CB8" s="666"/>
      <c r="CD8" s="667" t="s">
        <v>236</v>
      </c>
      <c r="CE8" s="664"/>
      <c r="CF8" s="664"/>
      <c r="CG8" s="664"/>
      <c r="CH8" s="664"/>
      <c r="CI8" s="664"/>
      <c r="CJ8" s="664"/>
      <c r="CK8" s="664"/>
      <c r="CL8" s="664"/>
      <c r="CM8" s="664"/>
      <c r="CN8" s="664"/>
      <c r="CO8" s="664"/>
      <c r="CP8" s="664"/>
      <c r="CQ8" s="665"/>
      <c r="CR8" s="623">
        <v>9792321</v>
      </c>
      <c r="CS8" s="626"/>
      <c r="CT8" s="626"/>
      <c r="CU8" s="626"/>
      <c r="CV8" s="626"/>
      <c r="CW8" s="626"/>
      <c r="CX8" s="626"/>
      <c r="CY8" s="627"/>
      <c r="CZ8" s="685">
        <v>35.700000000000003</v>
      </c>
      <c r="DA8" s="685"/>
      <c r="DB8" s="685"/>
      <c r="DC8" s="685"/>
      <c r="DD8" s="631">
        <v>154404</v>
      </c>
      <c r="DE8" s="626"/>
      <c r="DF8" s="626"/>
      <c r="DG8" s="626"/>
      <c r="DH8" s="626"/>
      <c r="DI8" s="626"/>
      <c r="DJ8" s="626"/>
      <c r="DK8" s="626"/>
      <c r="DL8" s="626"/>
      <c r="DM8" s="626"/>
      <c r="DN8" s="626"/>
      <c r="DO8" s="626"/>
      <c r="DP8" s="627"/>
      <c r="DQ8" s="631">
        <v>4699569</v>
      </c>
      <c r="DR8" s="626"/>
      <c r="DS8" s="626"/>
      <c r="DT8" s="626"/>
      <c r="DU8" s="626"/>
      <c r="DV8" s="626"/>
      <c r="DW8" s="626"/>
      <c r="DX8" s="626"/>
      <c r="DY8" s="626"/>
      <c r="DZ8" s="626"/>
      <c r="EA8" s="626"/>
      <c r="EB8" s="626"/>
      <c r="EC8" s="666"/>
    </row>
    <row r="9" spans="2:143" ht="11.25" customHeight="1" x14ac:dyDescent="0.15">
      <c r="B9" s="620" t="s">
        <v>237</v>
      </c>
      <c r="C9" s="621"/>
      <c r="D9" s="621"/>
      <c r="E9" s="621"/>
      <c r="F9" s="621"/>
      <c r="G9" s="621"/>
      <c r="H9" s="621"/>
      <c r="I9" s="621"/>
      <c r="J9" s="621"/>
      <c r="K9" s="621"/>
      <c r="L9" s="621"/>
      <c r="M9" s="621"/>
      <c r="N9" s="621"/>
      <c r="O9" s="621"/>
      <c r="P9" s="621"/>
      <c r="Q9" s="622"/>
      <c r="R9" s="623">
        <v>39944</v>
      </c>
      <c r="S9" s="626"/>
      <c r="T9" s="626"/>
      <c r="U9" s="626"/>
      <c r="V9" s="626"/>
      <c r="W9" s="626"/>
      <c r="X9" s="626"/>
      <c r="Y9" s="627"/>
      <c r="Z9" s="685">
        <v>0.1</v>
      </c>
      <c r="AA9" s="685"/>
      <c r="AB9" s="685"/>
      <c r="AC9" s="685"/>
      <c r="AD9" s="686">
        <v>39944</v>
      </c>
      <c r="AE9" s="686"/>
      <c r="AF9" s="686"/>
      <c r="AG9" s="686"/>
      <c r="AH9" s="686"/>
      <c r="AI9" s="686"/>
      <c r="AJ9" s="686"/>
      <c r="AK9" s="686"/>
      <c r="AL9" s="628">
        <v>0.3</v>
      </c>
      <c r="AM9" s="629"/>
      <c r="AN9" s="629"/>
      <c r="AO9" s="687"/>
      <c r="AP9" s="620" t="s">
        <v>238</v>
      </c>
      <c r="AQ9" s="621"/>
      <c r="AR9" s="621"/>
      <c r="AS9" s="621"/>
      <c r="AT9" s="621"/>
      <c r="AU9" s="621"/>
      <c r="AV9" s="621"/>
      <c r="AW9" s="621"/>
      <c r="AX9" s="621"/>
      <c r="AY9" s="621"/>
      <c r="AZ9" s="621"/>
      <c r="BA9" s="621"/>
      <c r="BB9" s="621"/>
      <c r="BC9" s="621"/>
      <c r="BD9" s="621"/>
      <c r="BE9" s="621"/>
      <c r="BF9" s="622"/>
      <c r="BG9" s="623">
        <v>5048027</v>
      </c>
      <c r="BH9" s="626"/>
      <c r="BI9" s="626"/>
      <c r="BJ9" s="626"/>
      <c r="BK9" s="626"/>
      <c r="BL9" s="626"/>
      <c r="BM9" s="626"/>
      <c r="BN9" s="627"/>
      <c r="BO9" s="685">
        <v>41.6</v>
      </c>
      <c r="BP9" s="685"/>
      <c r="BQ9" s="685"/>
      <c r="BR9" s="685"/>
      <c r="BS9" s="631" t="s">
        <v>171</v>
      </c>
      <c r="BT9" s="626"/>
      <c r="BU9" s="626"/>
      <c r="BV9" s="626"/>
      <c r="BW9" s="626"/>
      <c r="BX9" s="626"/>
      <c r="BY9" s="626"/>
      <c r="BZ9" s="626"/>
      <c r="CA9" s="626"/>
      <c r="CB9" s="666"/>
      <c r="CD9" s="667" t="s">
        <v>239</v>
      </c>
      <c r="CE9" s="664"/>
      <c r="CF9" s="664"/>
      <c r="CG9" s="664"/>
      <c r="CH9" s="664"/>
      <c r="CI9" s="664"/>
      <c r="CJ9" s="664"/>
      <c r="CK9" s="664"/>
      <c r="CL9" s="664"/>
      <c r="CM9" s="664"/>
      <c r="CN9" s="664"/>
      <c r="CO9" s="664"/>
      <c r="CP9" s="664"/>
      <c r="CQ9" s="665"/>
      <c r="CR9" s="623">
        <v>2648556</v>
      </c>
      <c r="CS9" s="626"/>
      <c r="CT9" s="626"/>
      <c r="CU9" s="626"/>
      <c r="CV9" s="626"/>
      <c r="CW9" s="626"/>
      <c r="CX9" s="626"/>
      <c r="CY9" s="627"/>
      <c r="CZ9" s="685">
        <v>9.6999999999999993</v>
      </c>
      <c r="DA9" s="685"/>
      <c r="DB9" s="685"/>
      <c r="DC9" s="685"/>
      <c r="DD9" s="631">
        <v>475232</v>
      </c>
      <c r="DE9" s="626"/>
      <c r="DF9" s="626"/>
      <c r="DG9" s="626"/>
      <c r="DH9" s="626"/>
      <c r="DI9" s="626"/>
      <c r="DJ9" s="626"/>
      <c r="DK9" s="626"/>
      <c r="DL9" s="626"/>
      <c r="DM9" s="626"/>
      <c r="DN9" s="626"/>
      <c r="DO9" s="626"/>
      <c r="DP9" s="627"/>
      <c r="DQ9" s="631">
        <v>1876148</v>
      </c>
      <c r="DR9" s="626"/>
      <c r="DS9" s="626"/>
      <c r="DT9" s="626"/>
      <c r="DU9" s="626"/>
      <c r="DV9" s="626"/>
      <c r="DW9" s="626"/>
      <c r="DX9" s="626"/>
      <c r="DY9" s="626"/>
      <c r="DZ9" s="626"/>
      <c r="EA9" s="626"/>
      <c r="EB9" s="626"/>
      <c r="EC9" s="666"/>
    </row>
    <row r="10" spans="2:143" ht="11.25" customHeight="1" x14ac:dyDescent="0.15">
      <c r="B10" s="620" t="s">
        <v>240</v>
      </c>
      <c r="C10" s="621"/>
      <c r="D10" s="621"/>
      <c r="E10" s="621"/>
      <c r="F10" s="621"/>
      <c r="G10" s="621"/>
      <c r="H10" s="621"/>
      <c r="I10" s="621"/>
      <c r="J10" s="621"/>
      <c r="K10" s="621"/>
      <c r="L10" s="621"/>
      <c r="M10" s="621"/>
      <c r="N10" s="621"/>
      <c r="O10" s="621"/>
      <c r="P10" s="621"/>
      <c r="Q10" s="622"/>
      <c r="R10" s="623" t="s">
        <v>125</v>
      </c>
      <c r="S10" s="626"/>
      <c r="T10" s="626"/>
      <c r="U10" s="626"/>
      <c r="V10" s="626"/>
      <c r="W10" s="626"/>
      <c r="X10" s="626"/>
      <c r="Y10" s="627"/>
      <c r="Z10" s="685" t="s">
        <v>171</v>
      </c>
      <c r="AA10" s="685"/>
      <c r="AB10" s="685"/>
      <c r="AC10" s="685"/>
      <c r="AD10" s="686" t="s">
        <v>125</v>
      </c>
      <c r="AE10" s="686"/>
      <c r="AF10" s="686"/>
      <c r="AG10" s="686"/>
      <c r="AH10" s="686"/>
      <c r="AI10" s="686"/>
      <c r="AJ10" s="686"/>
      <c r="AK10" s="686"/>
      <c r="AL10" s="628" t="s">
        <v>232</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203197</v>
      </c>
      <c r="BH10" s="626"/>
      <c r="BI10" s="626"/>
      <c r="BJ10" s="626"/>
      <c r="BK10" s="626"/>
      <c r="BL10" s="626"/>
      <c r="BM10" s="626"/>
      <c r="BN10" s="627"/>
      <c r="BO10" s="685">
        <v>1.7</v>
      </c>
      <c r="BP10" s="685"/>
      <c r="BQ10" s="685"/>
      <c r="BR10" s="685"/>
      <c r="BS10" s="631" t="s">
        <v>232</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5938</v>
      </c>
      <c r="CS10" s="626"/>
      <c r="CT10" s="626"/>
      <c r="CU10" s="626"/>
      <c r="CV10" s="626"/>
      <c r="CW10" s="626"/>
      <c r="CX10" s="626"/>
      <c r="CY10" s="627"/>
      <c r="CZ10" s="685">
        <v>0</v>
      </c>
      <c r="DA10" s="685"/>
      <c r="DB10" s="685"/>
      <c r="DC10" s="685"/>
      <c r="DD10" s="631" t="s">
        <v>232</v>
      </c>
      <c r="DE10" s="626"/>
      <c r="DF10" s="626"/>
      <c r="DG10" s="626"/>
      <c r="DH10" s="626"/>
      <c r="DI10" s="626"/>
      <c r="DJ10" s="626"/>
      <c r="DK10" s="626"/>
      <c r="DL10" s="626"/>
      <c r="DM10" s="626"/>
      <c r="DN10" s="626"/>
      <c r="DO10" s="626"/>
      <c r="DP10" s="627"/>
      <c r="DQ10" s="631">
        <v>5938</v>
      </c>
      <c r="DR10" s="626"/>
      <c r="DS10" s="626"/>
      <c r="DT10" s="626"/>
      <c r="DU10" s="626"/>
      <c r="DV10" s="626"/>
      <c r="DW10" s="626"/>
      <c r="DX10" s="626"/>
      <c r="DY10" s="626"/>
      <c r="DZ10" s="626"/>
      <c r="EA10" s="626"/>
      <c r="EB10" s="626"/>
      <c r="EC10" s="666"/>
    </row>
    <row r="11" spans="2:143" ht="11.25" customHeight="1" x14ac:dyDescent="0.15">
      <c r="B11" s="620" t="s">
        <v>243</v>
      </c>
      <c r="C11" s="621"/>
      <c r="D11" s="621"/>
      <c r="E11" s="621"/>
      <c r="F11" s="621"/>
      <c r="G11" s="621"/>
      <c r="H11" s="621"/>
      <c r="I11" s="621"/>
      <c r="J11" s="621"/>
      <c r="K11" s="621"/>
      <c r="L11" s="621"/>
      <c r="M11" s="621"/>
      <c r="N11" s="621"/>
      <c r="O11" s="621"/>
      <c r="P11" s="621"/>
      <c r="Q11" s="622"/>
      <c r="R11" s="623" t="s">
        <v>125</v>
      </c>
      <c r="S11" s="626"/>
      <c r="T11" s="626"/>
      <c r="U11" s="626"/>
      <c r="V11" s="626"/>
      <c r="W11" s="626"/>
      <c r="X11" s="626"/>
      <c r="Y11" s="627"/>
      <c r="Z11" s="685" t="s">
        <v>171</v>
      </c>
      <c r="AA11" s="685"/>
      <c r="AB11" s="685"/>
      <c r="AC11" s="685"/>
      <c r="AD11" s="686" t="s">
        <v>125</v>
      </c>
      <c r="AE11" s="686"/>
      <c r="AF11" s="686"/>
      <c r="AG11" s="686"/>
      <c r="AH11" s="686"/>
      <c r="AI11" s="686"/>
      <c r="AJ11" s="686"/>
      <c r="AK11" s="686"/>
      <c r="AL11" s="628" t="s">
        <v>125</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289664</v>
      </c>
      <c r="BH11" s="626"/>
      <c r="BI11" s="626"/>
      <c r="BJ11" s="626"/>
      <c r="BK11" s="626"/>
      <c r="BL11" s="626"/>
      <c r="BM11" s="626"/>
      <c r="BN11" s="627"/>
      <c r="BO11" s="685">
        <v>2.4</v>
      </c>
      <c r="BP11" s="685"/>
      <c r="BQ11" s="685"/>
      <c r="BR11" s="685"/>
      <c r="BS11" s="631" t="s">
        <v>232</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163200</v>
      </c>
      <c r="CS11" s="626"/>
      <c r="CT11" s="626"/>
      <c r="CU11" s="626"/>
      <c r="CV11" s="626"/>
      <c r="CW11" s="626"/>
      <c r="CX11" s="626"/>
      <c r="CY11" s="627"/>
      <c r="CZ11" s="685">
        <v>0.6</v>
      </c>
      <c r="DA11" s="685"/>
      <c r="DB11" s="685"/>
      <c r="DC11" s="685"/>
      <c r="DD11" s="631">
        <v>1542</v>
      </c>
      <c r="DE11" s="626"/>
      <c r="DF11" s="626"/>
      <c r="DG11" s="626"/>
      <c r="DH11" s="626"/>
      <c r="DI11" s="626"/>
      <c r="DJ11" s="626"/>
      <c r="DK11" s="626"/>
      <c r="DL11" s="626"/>
      <c r="DM11" s="626"/>
      <c r="DN11" s="626"/>
      <c r="DO11" s="626"/>
      <c r="DP11" s="627"/>
      <c r="DQ11" s="631">
        <v>124690</v>
      </c>
      <c r="DR11" s="626"/>
      <c r="DS11" s="626"/>
      <c r="DT11" s="626"/>
      <c r="DU11" s="626"/>
      <c r="DV11" s="626"/>
      <c r="DW11" s="626"/>
      <c r="DX11" s="626"/>
      <c r="DY11" s="626"/>
      <c r="DZ11" s="626"/>
      <c r="EA11" s="626"/>
      <c r="EB11" s="626"/>
      <c r="EC11" s="666"/>
    </row>
    <row r="12" spans="2:143" ht="11.25" customHeight="1" x14ac:dyDescent="0.15">
      <c r="B12" s="620" t="s">
        <v>246</v>
      </c>
      <c r="C12" s="621"/>
      <c r="D12" s="621"/>
      <c r="E12" s="621"/>
      <c r="F12" s="621"/>
      <c r="G12" s="621"/>
      <c r="H12" s="621"/>
      <c r="I12" s="621"/>
      <c r="J12" s="621"/>
      <c r="K12" s="621"/>
      <c r="L12" s="621"/>
      <c r="M12" s="621"/>
      <c r="N12" s="621"/>
      <c r="O12" s="621"/>
      <c r="P12" s="621"/>
      <c r="Q12" s="622"/>
      <c r="R12" s="623">
        <v>1397631</v>
      </c>
      <c r="S12" s="626"/>
      <c r="T12" s="626"/>
      <c r="U12" s="626"/>
      <c r="V12" s="626"/>
      <c r="W12" s="626"/>
      <c r="X12" s="626"/>
      <c r="Y12" s="627"/>
      <c r="Z12" s="685">
        <v>4.9000000000000004</v>
      </c>
      <c r="AA12" s="685"/>
      <c r="AB12" s="685"/>
      <c r="AC12" s="685"/>
      <c r="AD12" s="686">
        <v>1397631</v>
      </c>
      <c r="AE12" s="686"/>
      <c r="AF12" s="686"/>
      <c r="AG12" s="686"/>
      <c r="AH12" s="686"/>
      <c r="AI12" s="686"/>
      <c r="AJ12" s="686"/>
      <c r="AK12" s="686"/>
      <c r="AL12" s="628">
        <v>9.4</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5010760</v>
      </c>
      <c r="BH12" s="626"/>
      <c r="BI12" s="626"/>
      <c r="BJ12" s="626"/>
      <c r="BK12" s="626"/>
      <c r="BL12" s="626"/>
      <c r="BM12" s="626"/>
      <c r="BN12" s="627"/>
      <c r="BO12" s="685">
        <v>41.3</v>
      </c>
      <c r="BP12" s="685"/>
      <c r="BQ12" s="685"/>
      <c r="BR12" s="685"/>
      <c r="BS12" s="631" t="s">
        <v>171</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686617</v>
      </c>
      <c r="CS12" s="626"/>
      <c r="CT12" s="626"/>
      <c r="CU12" s="626"/>
      <c r="CV12" s="626"/>
      <c r="CW12" s="626"/>
      <c r="CX12" s="626"/>
      <c r="CY12" s="627"/>
      <c r="CZ12" s="685">
        <v>2.5</v>
      </c>
      <c r="DA12" s="685"/>
      <c r="DB12" s="685"/>
      <c r="DC12" s="685"/>
      <c r="DD12" s="631">
        <v>1389</v>
      </c>
      <c r="DE12" s="626"/>
      <c r="DF12" s="626"/>
      <c r="DG12" s="626"/>
      <c r="DH12" s="626"/>
      <c r="DI12" s="626"/>
      <c r="DJ12" s="626"/>
      <c r="DK12" s="626"/>
      <c r="DL12" s="626"/>
      <c r="DM12" s="626"/>
      <c r="DN12" s="626"/>
      <c r="DO12" s="626"/>
      <c r="DP12" s="627"/>
      <c r="DQ12" s="631">
        <v>664975</v>
      </c>
      <c r="DR12" s="626"/>
      <c r="DS12" s="626"/>
      <c r="DT12" s="626"/>
      <c r="DU12" s="626"/>
      <c r="DV12" s="626"/>
      <c r="DW12" s="626"/>
      <c r="DX12" s="626"/>
      <c r="DY12" s="626"/>
      <c r="DZ12" s="626"/>
      <c r="EA12" s="626"/>
      <c r="EB12" s="626"/>
      <c r="EC12" s="666"/>
    </row>
    <row r="13" spans="2:143" ht="11.25" customHeight="1" x14ac:dyDescent="0.15">
      <c r="B13" s="620" t="s">
        <v>249</v>
      </c>
      <c r="C13" s="621"/>
      <c r="D13" s="621"/>
      <c r="E13" s="621"/>
      <c r="F13" s="621"/>
      <c r="G13" s="621"/>
      <c r="H13" s="621"/>
      <c r="I13" s="621"/>
      <c r="J13" s="621"/>
      <c r="K13" s="621"/>
      <c r="L13" s="621"/>
      <c r="M13" s="621"/>
      <c r="N13" s="621"/>
      <c r="O13" s="621"/>
      <c r="P13" s="621"/>
      <c r="Q13" s="622"/>
      <c r="R13" s="623">
        <v>14729</v>
      </c>
      <c r="S13" s="626"/>
      <c r="T13" s="626"/>
      <c r="U13" s="626"/>
      <c r="V13" s="626"/>
      <c r="W13" s="626"/>
      <c r="X13" s="626"/>
      <c r="Y13" s="627"/>
      <c r="Z13" s="685">
        <v>0.1</v>
      </c>
      <c r="AA13" s="685"/>
      <c r="AB13" s="685"/>
      <c r="AC13" s="685"/>
      <c r="AD13" s="686">
        <v>14729</v>
      </c>
      <c r="AE13" s="686"/>
      <c r="AF13" s="686"/>
      <c r="AG13" s="686"/>
      <c r="AH13" s="686"/>
      <c r="AI13" s="686"/>
      <c r="AJ13" s="686"/>
      <c r="AK13" s="686"/>
      <c r="AL13" s="628">
        <v>0.1</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5008925</v>
      </c>
      <c r="BH13" s="626"/>
      <c r="BI13" s="626"/>
      <c r="BJ13" s="626"/>
      <c r="BK13" s="626"/>
      <c r="BL13" s="626"/>
      <c r="BM13" s="626"/>
      <c r="BN13" s="627"/>
      <c r="BO13" s="685">
        <v>41.2</v>
      </c>
      <c r="BP13" s="685"/>
      <c r="BQ13" s="685"/>
      <c r="BR13" s="685"/>
      <c r="BS13" s="631" t="s">
        <v>171</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2632818</v>
      </c>
      <c r="CS13" s="626"/>
      <c r="CT13" s="626"/>
      <c r="CU13" s="626"/>
      <c r="CV13" s="626"/>
      <c r="CW13" s="626"/>
      <c r="CX13" s="626"/>
      <c r="CY13" s="627"/>
      <c r="CZ13" s="685">
        <v>9.6</v>
      </c>
      <c r="DA13" s="685"/>
      <c r="DB13" s="685"/>
      <c r="DC13" s="685"/>
      <c r="DD13" s="631">
        <v>602421</v>
      </c>
      <c r="DE13" s="626"/>
      <c r="DF13" s="626"/>
      <c r="DG13" s="626"/>
      <c r="DH13" s="626"/>
      <c r="DI13" s="626"/>
      <c r="DJ13" s="626"/>
      <c r="DK13" s="626"/>
      <c r="DL13" s="626"/>
      <c r="DM13" s="626"/>
      <c r="DN13" s="626"/>
      <c r="DO13" s="626"/>
      <c r="DP13" s="627"/>
      <c r="DQ13" s="631">
        <v>1766271</v>
      </c>
      <c r="DR13" s="626"/>
      <c r="DS13" s="626"/>
      <c r="DT13" s="626"/>
      <c r="DU13" s="626"/>
      <c r="DV13" s="626"/>
      <c r="DW13" s="626"/>
      <c r="DX13" s="626"/>
      <c r="DY13" s="626"/>
      <c r="DZ13" s="626"/>
      <c r="EA13" s="626"/>
      <c r="EB13" s="626"/>
      <c r="EC13" s="666"/>
    </row>
    <row r="14" spans="2:143" ht="11.25" customHeight="1" x14ac:dyDescent="0.15">
      <c r="B14" s="620" t="s">
        <v>252</v>
      </c>
      <c r="C14" s="621"/>
      <c r="D14" s="621"/>
      <c r="E14" s="621"/>
      <c r="F14" s="621"/>
      <c r="G14" s="621"/>
      <c r="H14" s="621"/>
      <c r="I14" s="621"/>
      <c r="J14" s="621"/>
      <c r="K14" s="621"/>
      <c r="L14" s="621"/>
      <c r="M14" s="621"/>
      <c r="N14" s="621"/>
      <c r="O14" s="621"/>
      <c r="P14" s="621"/>
      <c r="Q14" s="622"/>
      <c r="R14" s="623" t="s">
        <v>232</v>
      </c>
      <c r="S14" s="626"/>
      <c r="T14" s="626"/>
      <c r="U14" s="626"/>
      <c r="V14" s="626"/>
      <c r="W14" s="626"/>
      <c r="X14" s="626"/>
      <c r="Y14" s="627"/>
      <c r="Z14" s="685" t="s">
        <v>232</v>
      </c>
      <c r="AA14" s="685"/>
      <c r="AB14" s="685"/>
      <c r="AC14" s="685"/>
      <c r="AD14" s="686" t="s">
        <v>232</v>
      </c>
      <c r="AE14" s="686"/>
      <c r="AF14" s="686"/>
      <c r="AG14" s="686"/>
      <c r="AH14" s="686"/>
      <c r="AI14" s="686"/>
      <c r="AJ14" s="686"/>
      <c r="AK14" s="686"/>
      <c r="AL14" s="628" t="s">
        <v>232</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163691</v>
      </c>
      <c r="BH14" s="626"/>
      <c r="BI14" s="626"/>
      <c r="BJ14" s="626"/>
      <c r="BK14" s="626"/>
      <c r="BL14" s="626"/>
      <c r="BM14" s="626"/>
      <c r="BN14" s="627"/>
      <c r="BO14" s="685">
        <v>1.3</v>
      </c>
      <c r="BP14" s="685"/>
      <c r="BQ14" s="685"/>
      <c r="BR14" s="685"/>
      <c r="BS14" s="631" t="s">
        <v>171</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1013209</v>
      </c>
      <c r="CS14" s="626"/>
      <c r="CT14" s="626"/>
      <c r="CU14" s="626"/>
      <c r="CV14" s="626"/>
      <c r="CW14" s="626"/>
      <c r="CX14" s="626"/>
      <c r="CY14" s="627"/>
      <c r="CZ14" s="685">
        <v>3.7</v>
      </c>
      <c r="DA14" s="685"/>
      <c r="DB14" s="685"/>
      <c r="DC14" s="685"/>
      <c r="DD14" s="631">
        <v>12803</v>
      </c>
      <c r="DE14" s="626"/>
      <c r="DF14" s="626"/>
      <c r="DG14" s="626"/>
      <c r="DH14" s="626"/>
      <c r="DI14" s="626"/>
      <c r="DJ14" s="626"/>
      <c r="DK14" s="626"/>
      <c r="DL14" s="626"/>
      <c r="DM14" s="626"/>
      <c r="DN14" s="626"/>
      <c r="DO14" s="626"/>
      <c r="DP14" s="627"/>
      <c r="DQ14" s="631">
        <v>993826</v>
      </c>
      <c r="DR14" s="626"/>
      <c r="DS14" s="626"/>
      <c r="DT14" s="626"/>
      <c r="DU14" s="626"/>
      <c r="DV14" s="626"/>
      <c r="DW14" s="626"/>
      <c r="DX14" s="626"/>
      <c r="DY14" s="626"/>
      <c r="DZ14" s="626"/>
      <c r="EA14" s="626"/>
      <c r="EB14" s="626"/>
      <c r="EC14" s="666"/>
    </row>
    <row r="15" spans="2:143" ht="11.25" customHeight="1" x14ac:dyDescent="0.15">
      <c r="B15" s="620" t="s">
        <v>255</v>
      </c>
      <c r="C15" s="621"/>
      <c r="D15" s="621"/>
      <c r="E15" s="621"/>
      <c r="F15" s="621"/>
      <c r="G15" s="621"/>
      <c r="H15" s="621"/>
      <c r="I15" s="621"/>
      <c r="J15" s="621"/>
      <c r="K15" s="621"/>
      <c r="L15" s="621"/>
      <c r="M15" s="621"/>
      <c r="N15" s="621"/>
      <c r="O15" s="621"/>
      <c r="P15" s="621"/>
      <c r="Q15" s="622"/>
      <c r="R15" s="623">
        <v>69443</v>
      </c>
      <c r="S15" s="626"/>
      <c r="T15" s="626"/>
      <c r="U15" s="626"/>
      <c r="V15" s="626"/>
      <c r="W15" s="626"/>
      <c r="X15" s="626"/>
      <c r="Y15" s="627"/>
      <c r="Z15" s="685">
        <v>0.2</v>
      </c>
      <c r="AA15" s="685"/>
      <c r="AB15" s="685"/>
      <c r="AC15" s="685"/>
      <c r="AD15" s="686">
        <v>69443</v>
      </c>
      <c r="AE15" s="686"/>
      <c r="AF15" s="686"/>
      <c r="AG15" s="686"/>
      <c r="AH15" s="686"/>
      <c r="AI15" s="686"/>
      <c r="AJ15" s="686"/>
      <c r="AK15" s="686"/>
      <c r="AL15" s="628">
        <v>0.5</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479548</v>
      </c>
      <c r="BH15" s="626"/>
      <c r="BI15" s="626"/>
      <c r="BJ15" s="626"/>
      <c r="BK15" s="626"/>
      <c r="BL15" s="626"/>
      <c r="BM15" s="626"/>
      <c r="BN15" s="627"/>
      <c r="BO15" s="685">
        <v>3.9</v>
      </c>
      <c r="BP15" s="685"/>
      <c r="BQ15" s="685"/>
      <c r="BR15" s="685"/>
      <c r="BS15" s="631" t="s">
        <v>171</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4737070</v>
      </c>
      <c r="CS15" s="626"/>
      <c r="CT15" s="626"/>
      <c r="CU15" s="626"/>
      <c r="CV15" s="626"/>
      <c r="CW15" s="626"/>
      <c r="CX15" s="626"/>
      <c r="CY15" s="627"/>
      <c r="CZ15" s="685">
        <v>17.3</v>
      </c>
      <c r="DA15" s="685"/>
      <c r="DB15" s="685"/>
      <c r="DC15" s="685"/>
      <c r="DD15" s="631">
        <v>1675842</v>
      </c>
      <c r="DE15" s="626"/>
      <c r="DF15" s="626"/>
      <c r="DG15" s="626"/>
      <c r="DH15" s="626"/>
      <c r="DI15" s="626"/>
      <c r="DJ15" s="626"/>
      <c r="DK15" s="626"/>
      <c r="DL15" s="626"/>
      <c r="DM15" s="626"/>
      <c r="DN15" s="626"/>
      <c r="DO15" s="626"/>
      <c r="DP15" s="627"/>
      <c r="DQ15" s="631">
        <v>2631050</v>
      </c>
      <c r="DR15" s="626"/>
      <c r="DS15" s="626"/>
      <c r="DT15" s="626"/>
      <c r="DU15" s="626"/>
      <c r="DV15" s="626"/>
      <c r="DW15" s="626"/>
      <c r="DX15" s="626"/>
      <c r="DY15" s="626"/>
      <c r="DZ15" s="626"/>
      <c r="EA15" s="626"/>
      <c r="EB15" s="626"/>
      <c r="EC15" s="666"/>
    </row>
    <row r="16" spans="2:143" ht="11.25" customHeight="1" x14ac:dyDescent="0.15">
      <c r="B16" s="620" t="s">
        <v>258</v>
      </c>
      <c r="C16" s="621"/>
      <c r="D16" s="621"/>
      <c r="E16" s="621"/>
      <c r="F16" s="621"/>
      <c r="G16" s="621"/>
      <c r="H16" s="621"/>
      <c r="I16" s="621"/>
      <c r="J16" s="621"/>
      <c r="K16" s="621"/>
      <c r="L16" s="621"/>
      <c r="M16" s="621"/>
      <c r="N16" s="621"/>
      <c r="O16" s="621"/>
      <c r="P16" s="621"/>
      <c r="Q16" s="622"/>
      <c r="R16" s="623" t="s">
        <v>232</v>
      </c>
      <c r="S16" s="626"/>
      <c r="T16" s="626"/>
      <c r="U16" s="626"/>
      <c r="V16" s="626"/>
      <c r="W16" s="626"/>
      <c r="X16" s="626"/>
      <c r="Y16" s="627"/>
      <c r="Z16" s="685" t="s">
        <v>125</v>
      </c>
      <c r="AA16" s="685"/>
      <c r="AB16" s="685"/>
      <c r="AC16" s="685"/>
      <c r="AD16" s="686" t="s">
        <v>125</v>
      </c>
      <c r="AE16" s="686"/>
      <c r="AF16" s="686"/>
      <c r="AG16" s="686"/>
      <c r="AH16" s="686"/>
      <c r="AI16" s="686"/>
      <c r="AJ16" s="686"/>
      <c r="AK16" s="686"/>
      <c r="AL16" s="628" t="s">
        <v>232</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232</v>
      </c>
      <c r="BH16" s="626"/>
      <c r="BI16" s="626"/>
      <c r="BJ16" s="626"/>
      <c r="BK16" s="626"/>
      <c r="BL16" s="626"/>
      <c r="BM16" s="626"/>
      <c r="BN16" s="627"/>
      <c r="BO16" s="685" t="s">
        <v>171</v>
      </c>
      <c r="BP16" s="685"/>
      <c r="BQ16" s="685"/>
      <c r="BR16" s="685"/>
      <c r="BS16" s="631" t="s">
        <v>232</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t="s">
        <v>171</v>
      </c>
      <c r="CS16" s="626"/>
      <c r="CT16" s="626"/>
      <c r="CU16" s="626"/>
      <c r="CV16" s="626"/>
      <c r="CW16" s="626"/>
      <c r="CX16" s="626"/>
      <c r="CY16" s="627"/>
      <c r="CZ16" s="685" t="s">
        <v>232</v>
      </c>
      <c r="DA16" s="685"/>
      <c r="DB16" s="685"/>
      <c r="DC16" s="685"/>
      <c r="DD16" s="631" t="s">
        <v>171</v>
      </c>
      <c r="DE16" s="626"/>
      <c r="DF16" s="626"/>
      <c r="DG16" s="626"/>
      <c r="DH16" s="626"/>
      <c r="DI16" s="626"/>
      <c r="DJ16" s="626"/>
      <c r="DK16" s="626"/>
      <c r="DL16" s="626"/>
      <c r="DM16" s="626"/>
      <c r="DN16" s="626"/>
      <c r="DO16" s="626"/>
      <c r="DP16" s="627"/>
      <c r="DQ16" s="631" t="s">
        <v>125</v>
      </c>
      <c r="DR16" s="626"/>
      <c r="DS16" s="626"/>
      <c r="DT16" s="626"/>
      <c r="DU16" s="626"/>
      <c r="DV16" s="626"/>
      <c r="DW16" s="626"/>
      <c r="DX16" s="626"/>
      <c r="DY16" s="626"/>
      <c r="DZ16" s="626"/>
      <c r="EA16" s="626"/>
      <c r="EB16" s="626"/>
      <c r="EC16" s="666"/>
    </row>
    <row r="17" spans="2:133" ht="11.25" customHeight="1" x14ac:dyDescent="0.15">
      <c r="B17" s="620" t="s">
        <v>261</v>
      </c>
      <c r="C17" s="621"/>
      <c r="D17" s="621"/>
      <c r="E17" s="621"/>
      <c r="F17" s="621"/>
      <c r="G17" s="621"/>
      <c r="H17" s="621"/>
      <c r="I17" s="621"/>
      <c r="J17" s="621"/>
      <c r="K17" s="621"/>
      <c r="L17" s="621"/>
      <c r="M17" s="621"/>
      <c r="N17" s="621"/>
      <c r="O17" s="621"/>
      <c r="P17" s="621"/>
      <c r="Q17" s="622"/>
      <c r="R17" s="623">
        <v>73041</v>
      </c>
      <c r="S17" s="626"/>
      <c r="T17" s="626"/>
      <c r="U17" s="626"/>
      <c r="V17" s="626"/>
      <c r="W17" s="626"/>
      <c r="X17" s="626"/>
      <c r="Y17" s="627"/>
      <c r="Z17" s="685">
        <v>0.3</v>
      </c>
      <c r="AA17" s="685"/>
      <c r="AB17" s="685"/>
      <c r="AC17" s="685"/>
      <c r="AD17" s="686">
        <v>73041</v>
      </c>
      <c r="AE17" s="686"/>
      <c r="AF17" s="686"/>
      <c r="AG17" s="686"/>
      <c r="AH17" s="686"/>
      <c r="AI17" s="686"/>
      <c r="AJ17" s="686"/>
      <c r="AK17" s="686"/>
      <c r="AL17" s="628">
        <v>0.5</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125</v>
      </c>
      <c r="BH17" s="626"/>
      <c r="BI17" s="626"/>
      <c r="BJ17" s="626"/>
      <c r="BK17" s="626"/>
      <c r="BL17" s="626"/>
      <c r="BM17" s="626"/>
      <c r="BN17" s="627"/>
      <c r="BO17" s="685" t="s">
        <v>171</v>
      </c>
      <c r="BP17" s="685"/>
      <c r="BQ17" s="685"/>
      <c r="BR17" s="685"/>
      <c r="BS17" s="631" t="s">
        <v>171</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2046245</v>
      </c>
      <c r="CS17" s="626"/>
      <c r="CT17" s="626"/>
      <c r="CU17" s="626"/>
      <c r="CV17" s="626"/>
      <c r="CW17" s="626"/>
      <c r="CX17" s="626"/>
      <c r="CY17" s="627"/>
      <c r="CZ17" s="685">
        <v>7.5</v>
      </c>
      <c r="DA17" s="685"/>
      <c r="DB17" s="685"/>
      <c r="DC17" s="685"/>
      <c r="DD17" s="631" t="s">
        <v>232</v>
      </c>
      <c r="DE17" s="626"/>
      <c r="DF17" s="626"/>
      <c r="DG17" s="626"/>
      <c r="DH17" s="626"/>
      <c r="DI17" s="626"/>
      <c r="DJ17" s="626"/>
      <c r="DK17" s="626"/>
      <c r="DL17" s="626"/>
      <c r="DM17" s="626"/>
      <c r="DN17" s="626"/>
      <c r="DO17" s="626"/>
      <c r="DP17" s="627"/>
      <c r="DQ17" s="631">
        <v>2014609</v>
      </c>
      <c r="DR17" s="626"/>
      <c r="DS17" s="626"/>
      <c r="DT17" s="626"/>
      <c r="DU17" s="626"/>
      <c r="DV17" s="626"/>
      <c r="DW17" s="626"/>
      <c r="DX17" s="626"/>
      <c r="DY17" s="626"/>
      <c r="DZ17" s="626"/>
      <c r="EA17" s="626"/>
      <c r="EB17" s="626"/>
      <c r="EC17" s="666"/>
    </row>
    <row r="18" spans="2:133" ht="11.25" customHeight="1" x14ac:dyDescent="0.15">
      <c r="B18" s="620" t="s">
        <v>264</v>
      </c>
      <c r="C18" s="621"/>
      <c r="D18" s="621"/>
      <c r="E18" s="621"/>
      <c r="F18" s="621"/>
      <c r="G18" s="621"/>
      <c r="H18" s="621"/>
      <c r="I18" s="621"/>
      <c r="J18" s="621"/>
      <c r="K18" s="621"/>
      <c r="L18" s="621"/>
      <c r="M18" s="621"/>
      <c r="N18" s="621"/>
      <c r="O18" s="621"/>
      <c r="P18" s="621"/>
      <c r="Q18" s="622"/>
      <c r="R18" s="623">
        <v>1720486</v>
      </c>
      <c r="S18" s="626"/>
      <c r="T18" s="626"/>
      <c r="U18" s="626"/>
      <c r="V18" s="626"/>
      <c r="W18" s="626"/>
      <c r="X18" s="626"/>
      <c r="Y18" s="627"/>
      <c r="Z18" s="685">
        <v>6.1</v>
      </c>
      <c r="AA18" s="685"/>
      <c r="AB18" s="685"/>
      <c r="AC18" s="685"/>
      <c r="AD18" s="686">
        <v>1435960</v>
      </c>
      <c r="AE18" s="686"/>
      <c r="AF18" s="686"/>
      <c r="AG18" s="686"/>
      <c r="AH18" s="686"/>
      <c r="AI18" s="686"/>
      <c r="AJ18" s="686"/>
      <c r="AK18" s="686"/>
      <c r="AL18" s="628">
        <v>9.6999999999999993</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171</v>
      </c>
      <c r="BH18" s="626"/>
      <c r="BI18" s="626"/>
      <c r="BJ18" s="626"/>
      <c r="BK18" s="626"/>
      <c r="BL18" s="626"/>
      <c r="BM18" s="626"/>
      <c r="BN18" s="627"/>
      <c r="BO18" s="685" t="s">
        <v>171</v>
      </c>
      <c r="BP18" s="685"/>
      <c r="BQ18" s="685"/>
      <c r="BR18" s="685"/>
      <c r="BS18" s="631" t="s">
        <v>232</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t="s">
        <v>171</v>
      </c>
      <c r="CS18" s="626"/>
      <c r="CT18" s="626"/>
      <c r="CU18" s="626"/>
      <c r="CV18" s="626"/>
      <c r="CW18" s="626"/>
      <c r="CX18" s="626"/>
      <c r="CY18" s="627"/>
      <c r="CZ18" s="685" t="s">
        <v>125</v>
      </c>
      <c r="DA18" s="685"/>
      <c r="DB18" s="685"/>
      <c r="DC18" s="685"/>
      <c r="DD18" s="631" t="s">
        <v>125</v>
      </c>
      <c r="DE18" s="626"/>
      <c r="DF18" s="626"/>
      <c r="DG18" s="626"/>
      <c r="DH18" s="626"/>
      <c r="DI18" s="626"/>
      <c r="DJ18" s="626"/>
      <c r="DK18" s="626"/>
      <c r="DL18" s="626"/>
      <c r="DM18" s="626"/>
      <c r="DN18" s="626"/>
      <c r="DO18" s="626"/>
      <c r="DP18" s="627"/>
      <c r="DQ18" s="631" t="s">
        <v>232</v>
      </c>
      <c r="DR18" s="626"/>
      <c r="DS18" s="626"/>
      <c r="DT18" s="626"/>
      <c r="DU18" s="626"/>
      <c r="DV18" s="626"/>
      <c r="DW18" s="626"/>
      <c r="DX18" s="626"/>
      <c r="DY18" s="626"/>
      <c r="DZ18" s="626"/>
      <c r="EA18" s="626"/>
      <c r="EB18" s="626"/>
      <c r="EC18" s="666"/>
    </row>
    <row r="19" spans="2:133" ht="11.25" customHeight="1" x14ac:dyDescent="0.15">
      <c r="B19" s="620" t="s">
        <v>267</v>
      </c>
      <c r="C19" s="621"/>
      <c r="D19" s="621"/>
      <c r="E19" s="621"/>
      <c r="F19" s="621"/>
      <c r="G19" s="621"/>
      <c r="H19" s="621"/>
      <c r="I19" s="621"/>
      <c r="J19" s="621"/>
      <c r="K19" s="621"/>
      <c r="L19" s="621"/>
      <c r="M19" s="621"/>
      <c r="N19" s="621"/>
      <c r="O19" s="621"/>
      <c r="P19" s="621"/>
      <c r="Q19" s="622"/>
      <c r="R19" s="623">
        <v>1435960</v>
      </c>
      <c r="S19" s="626"/>
      <c r="T19" s="626"/>
      <c r="U19" s="626"/>
      <c r="V19" s="626"/>
      <c r="W19" s="626"/>
      <c r="X19" s="626"/>
      <c r="Y19" s="627"/>
      <c r="Z19" s="685">
        <v>5.0999999999999996</v>
      </c>
      <c r="AA19" s="685"/>
      <c r="AB19" s="685"/>
      <c r="AC19" s="685"/>
      <c r="AD19" s="686">
        <v>1435960</v>
      </c>
      <c r="AE19" s="686"/>
      <c r="AF19" s="686"/>
      <c r="AG19" s="686"/>
      <c r="AH19" s="686"/>
      <c r="AI19" s="686"/>
      <c r="AJ19" s="686"/>
      <c r="AK19" s="686"/>
      <c r="AL19" s="628">
        <v>9.6999999999999993</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799028</v>
      </c>
      <c r="BH19" s="626"/>
      <c r="BI19" s="626"/>
      <c r="BJ19" s="626"/>
      <c r="BK19" s="626"/>
      <c r="BL19" s="626"/>
      <c r="BM19" s="626"/>
      <c r="BN19" s="627"/>
      <c r="BO19" s="685">
        <v>6.6</v>
      </c>
      <c r="BP19" s="685"/>
      <c r="BQ19" s="685"/>
      <c r="BR19" s="685"/>
      <c r="BS19" s="631" t="s">
        <v>232</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232</v>
      </c>
      <c r="CS19" s="626"/>
      <c r="CT19" s="626"/>
      <c r="CU19" s="626"/>
      <c r="CV19" s="626"/>
      <c r="CW19" s="626"/>
      <c r="CX19" s="626"/>
      <c r="CY19" s="627"/>
      <c r="CZ19" s="685" t="s">
        <v>171</v>
      </c>
      <c r="DA19" s="685"/>
      <c r="DB19" s="685"/>
      <c r="DC19" s="685"/>
      <c r="DD19" s="631" t="s">
        <v>232</v>
      </c>
      <c r="DE19" s="626"/>
      <c r="DF19" s="626"/>
      <c r="DG19" s="626"/>
      <c r="DH19" s="626"/>
      <c r="DI19" s="626"/>
      <c r="DJ19" s="626"/>
      <c r="DK19" s="626"/>
      <c r="DL19" s="626"/>
      <c r="DM19" s="626"/>
      <c r="DN19" s="626"/>
      <c r="DO19" s="626"/>
      <c r="DP19" s="627"/>
      <c r="DQ19" s="631" t="s">
        <v>171</v>
      </c>
      <c r="DR19" s="626"/>
      <c r="DS19" s="626"/>
      <c r="DT19" s="626"/>
      <c r="DU19" s="626"/>
      <c r="DV19" s="626"/>
      <c r="DW19" s="626"/>
      <c r="DX19" s="626"/>
      <c r="DY19" s="626"/>
      <c r="DZ19" s="626"/>
      <c r="EA19" s="626"/>
      <c r="EB19" s="626"/>
      <c r="EC19" s="666"/>
    </row>
    <row r="20" spans="2:133" ht="11.25" customHeight="1" x14ac:dyDescent="0.15">
      <c r="B20" s="620" t="s">
        <v>270</v>
      </c>
      <c r="C20" s="621"/>
      <c r="D20" s="621"/>
      <c r="E20" s="621"/>
      <c r="F20" s="621"/>
      <c r="G20" s="621"/>
      <c r="H20" s="621"/>
      <c r="I20" s="621"/>
      <c r="J20" s="621"/>
      <c r="K20" s="621"/>
      <c r="L20" s="621"/>
      <c r="M20" s="621"/>
      <c r="N20" s="621"/>
      <c r="O20" s="621"/>
      <c r="P20" s="621"/>
      <c r="Q20" s="622"/>
      <c r="R20" s="623">
        <v>279657</v>
      </c>
      <c r="S20" s="626"/>
      <c r="T20" s="626"/>
      <c r="U20" s="626"/>
      <c r="V20" s="626"/>
      <c r="W20" s="626"/>
      <c r="X20" s="626"/>
      <c r="Y20" s="627"/>
      <c r="Z20" s="685">
        <v>1</v>
      </c>
      <c r="AA20" s="685"/>
      <c r="AB20" s="685"/>
      <c r="AC20" s="685"/>
      <c r="AD20" s="686" t="s">
        <v>171</v>
      </c>
      <c r="AE20" s="686"/>
      <c r="AF20" s="686"/>
      <c r="AG20" s="686"/>
      <c r="AH20" s="686"/>
      <c r="AI20" s="686"/>
      <c r="AJ20" s="686"/>
      <c r="AK20" s="686"/>
      <c r="AL20" s="628" t="s">
        <v>125</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799028</v>
      </c>
      <c r="BH20" s="626"/>
      <c r="BI20" s="626"/>
      <c r="BJ20" s="626"/>
      <c r="BK20" s="626"/>
      <c r="BL20" s="626"/>
      <c r="BM20" s="626"/>
      <c r="BN20" s="627"/>
      <c r="BO20" s="685">
        <v>6.6</v>
      </c>
      <c r="BP20" s="685"/>
      <c r="BQ20" s="685"/>
      <c r="BR20" s="685"/>
      <c r="BS20" s="631" t="s">
        <v>171</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27407893</v>
      </c>
      <c r="CS20" s="626"/>
      <c r="CT20" s="626"/>
      <c r="CU20" s="626"/>
      <c r="CV20" s="626"/>
      <c r="CW20" s="626"/>
      <c r="CX20" s="626"/>
      <c r="CY20" s="627"/>
      <c r="CZ20" s="685">
        <v>100</v>
      </c>
      <c r="DA20" s="685"/>
      <c r="DB20" s="685"/>
      <c r="DC20" s="685"/>
      <c r="DD20" s="631">
        <v>3103187</v>
      </c>
      <c r="DE20" s="626"/>
      <c r="DF20" s="626"/>
      <c r="DG20" s="626"/>
      <c r="DH20" s="626"/>
      <c r="DI20" s="626"/>
      <c r="DJ20" s="626"/>
      <c r="DK20" s="626"/>
      <c r="DL20" s="626"/>
      <c r="DM20" s="626"/>
      <c r="DN20" s="626"/>
      <c r="DO20" s="626"/>
      <c r="DP20" s="627"/>
      <c r="DQ20" s="631">
        <v>18028010</v>
      </c>
      <c r="DR20" s="626"/>
      <c r="DS20" s="626"/>
      <c r="DT20" s="626"/>
      <c r="DU20" s="626"/>
      <c r="DV20" s="626"/>
      <c r="DW20" s="626"/>
      <c r="DX20" s="626"/>
      <c r="DY20" s="626"/>
      <c r="DZ20" s="626"/>
      <c r="EA20" s="626"/>
      <c r="EB20" s="626"/>
      <c r="EC20" s="666"/>
    </row>
    <row r="21" spans="2:133" ht="11.25" customHeight="1" x14ac:dyDescent="0.15">
      <c r="B21" s="620" t="s">
        <v>273</v>
      </c>
      <c r="C21" s="621"/>
      <c r="D21" s="621"/>
      <c r="E21" s="621"/>
      <c r="F21" s="621"/>
      <c r="G21" s="621"/>
      <c r="H21" s="621"/>
      <c r="I21" s="621"/>
      <c r="J21" s="621"/>
      <c r="K21" s="621"/>
      <c r="L21" s="621"/>
      <c r="M21" s="621"/>
      <c r="N21" s="621"/>
      <c r="O21" s="621"/>
      <c r="P21" s="621"/>
      <c r="Q21" s="622"/>
      <c r="R21" s="623">
        <v>4869</v>
      </c>
      <c r="S21" s="626"/>
      <c r="T21" s="626"/>
      <c r="U21" s="626"/>
      <c r="V21" s="626"/>
      <c r="W21" s="626"/>
      <c r="X21" s="626"/>
      <c r="Y21" s="627"/>
      <c r="Z21" s="685">
        <v>0</v>
      </c>
      <c r="AA21" s="685"/>
      <c r="AB21" s="685"/>
      <c r="AC21" s="685"/>
      <c r="AD21" s="686" t="s">
        <v>232</v>
      </c>
      <c r="AE21" s="686"/>
      <c r="AF21" s="686"/>
      <c r="AG21" s="686"/>
      <c r="AH21" s="686"/>
      <c r="AI21" s="686"/>
      <c r="AJ21" s="686"/>
      <c r="AK21" s="686"/>
      <c r="AL21" s="628" t="s">
        <v>232</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t="s">
        <v>171</v>
      </c>
      <c r="BH21" s="626"/>
      <c r="BI21" s="626"/>
      <c r="BJ21" s="626"/>
      <c r="BK21" s="626"/>
      <c r="BL21" s="626"/>
      <c r="BM21" s="626"/>
      <c r="BN21" s="627"/>
      <c r="BO21" s="685" t="s">
        <v>171</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275</v>
      </c>
      <c r="C22" s="621"/>
      <c r="D22" s="621"/>
      <c r="E22" s="621"/>
      <c r="F22" s="621"/>
      <c r="G22" s="621"/>
      <c r="H22" s="621"/>
      <c r="I22" s="621"/>
      <c r="J22" s="621"/>
      <c r="K22" s="621"/>
      <c r="L22" s="621"/>
      <c r="M22" s="621"/>
      <c r="N22" s="621"/>
      <c r="O22" s="621"/>
      <c r="P22" s="621"/>
      <c r="Q22" s="622"/>
      <c r="R22" s="623">
        <v>15777605</v>
      </c>
      <c r="S22" s="626"/>
      <c r="T22" s="626"/>
      <c r="U22" s="626"/>
      <c r="V22" s="626"/>
      <c r="W22" s="626"/>
      <c r="X22" s="626"/>
      <c r="Y22" s="627"/>
      <c r="Z22" s="685">
        <v>55.6</v>
      </c>
      <c r="AA22" s="685"/>
      <c r="AB22" s="685"/>
      <c r="AC22" s="685"/>
      <c r="AD22" s="686">
        <v>14694051</v>
      </c>
      <c r="AE22" s="686"/>
      <c r="AF22" s="686"/>
      <c r="AG22" s="686"/>
      <c r="AH22" s="686"/>
      <c r="AI22" s="686"/>
      <c r="AJ22" s="686"/>
      <c r="AK22" s="686"/>
      <c r="AL22" s="628">
        <v>99.1</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171</v>
      </c>
      <c r="BH22" s="626"/>
      <c r="BI22" s="626"/>
      <c r="BJ22" s="626"/>
      <c r="BK22" s="626"/>
      <c r="BL22" s="626"/>
      <c r="BM22" s="626"/>
      <c r="BN22" s="627"/>
      <c r="BO22" s="685" t="s">
        <v>232</v>
      </c>
      <c r="BP22" s="685"/>
      <c r="BQ22" s="685"/>
      <c r="BR22" s="685"/>
      <c r="BS22" s="631" t="s">
        <v>125</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278</v>
      </c>
      <c r="C23" s="621"/>
      <c r="D23" s="621"/>
      <c r="E23" s="621"/>
      <c r="F23" s="621"/>
      <c r="G23" s="621"/>
      <c r="H23" s="621"/>
      <c r="I23" s="621"/>
      <c r="J23" s="621"/>
      <c r="K23" s="621"/>
      <c r="L23" s="621"/>
      <c r="M23" s="621"/>
      <c r="N23" s="621"/>
      <c r="O23" s="621"/>
      <c r="P23" s="621"/>
      <c r="Q23" s="622"/>
      <c r="R23" s="623">
        <v>13684</v>
      </c>
      <c r="S23" s="626"/>
      <c r="T23" s="626"/>
      <c r="U23" s="626"/>
      <c r="V23" s="626"/>
      <c r="W23" s="626"/>
      <c r="X23" s="626"/>
      <c r="Y23" s="627"/>
      <c r="Z23" s="685">
        <v>0</v>
      </c>
      <c r="AA23" s="685"/>
      <c r="AB23" s="685"/>
      <c r="AC23" s="685"/>
      <c r="AD23" s="686">
        <v>13684</v>
      </c>
      <c r="AE23" s="686"/>
      <c r="AF23" s="686"/>
      <c r="AG23" s="686"/>
      <c r="AH23" s="686"/>
      <c r="AI23" s="686"/>
      <c r="AJ23" s="686"/>
      <c r="AK23" s="686"/>
      <c r="AL23" s="628">
        <v>0.1</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v>799028</v>
      </c>
      <c r="BH23" s="626"/>
      <c r="BI23" s="626"/>
      <c r="BJ23" s="626"/>
      <c r="BK23" s="626"/>
      <c r="BL23" s="626"/>
      <c r="BM23" s="626"/>
      <c r="BN23" s="627"/>
      <c r="BO23" s="685">
        <v>6.6</v>
      </c>
      <c r="BP23" s="685"/>
      <c r="BQ23" s="685"/>
      <c r="BR23" s="685"/>
      <c r="BS23" s="631" t="s">
        <v>125</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x14ac:dyDescent="0.15">
      <c r="B24" s="620" t="s">
        <v>285</v>
      </c>
      <c r="C24" s="621"/>
      <c r="D24" s="621"/>
      <c r="E24" s="621"/>
      <c r="F24" s="621"/>
      <c r="G24" s="621"/>
      <c r="H24" s="621"/>
      <c r="I24" s="621"/>
      <c r="J24" s="621"/>
      <c r="K24" s="621"/>
      <c r="L24" s="621"/>
      <c r="M24" s="621"/>
      <c r="N24" s="621"/>
      <c r="O24" s="621"/>
      <c r="P24" s="621"/>
      <c r="Q24" s="622"/>
      <c r="R24" s="623">
        <v>345010</v>
      </c>
      <c r="S24" s="626"/>
      <c r="T24" s="626"/>
      <c r="U24" s="626"/>
      <c r="V24" s="626"/>
      <c r="W24" s="626"/>
      <c r="X24" s="626"/>
      <c r="Y24" s="627"/>
      <c r="Z24" s="685">
        <v>1.2</v>
      </c>
      <c r="AA24" s="685"/>
      <c r="AB24" s="685"/>
      <c r="AC24" s="685"/>
      <c r="AD24" s="686" t="s">
        <v>232</v>
      </c>
      <c r="AE24" s="686"/>
      <c r="AF24" s="686"/>
      <c r="AG24" s="686"/>
      <c r="AH24" s="686"/>
      <c r="AI24" s="686"/>
      <c r="AJ24" s="686"/>
      <c r="AK24" s="686"/>
      <c r="AL24" s="628" t="s">
        <v>232</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232</v>
      </c>
      <c r="BH24" s="626"/>
      <c r="BI24" s="626"/>
      <c r="BJ24" s="626"/>
      <c r="BK24" s="626"/>
      <c r="BL24" s="626"/>
      <c r="BM24" s="626"/>
      <c r="BN24" s="627"/>
      <c r="BO24" s="685" t="s">
        <v>125</v>
      </c>
      <c r="BP24" s="685"/>
      <c r="BQ24" s="685"/>
      <c r="BR24" s="685"/>
      <c r="BS24" s="631" t="s">
        <v>232</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12614828</v>
      </c>
      <c r="CS24" s="689"/>
      <c r="CT24" s="689"/>
      <c r="CU24" s="689"/>
      <c r="CV24" s="689"/>
      <c r="CW24" s="689"/>
      <c r="CX24" s="689"/>
      <c r="CY24" s="735"/>
      <c r="CZ24" s="736">
        <v>46</v>
      </c>
      <c r="DA24" s="705"/>
      <c r="DB24" s="705"/>
      <c r="DC24" s="739"/>
      <c r="DD24" s="734">
        <v>7652308</v>
      </c>
      <c r="DE24" s="689"/>
      <c r="DF24" s="689"/>
      <c r="DG24" s="689"/>
      <c r="DH24" s="689"/>
      <c r="DI24" s="689"/>
      <c r="DJ24" s="689"/>
      <c r="DK24" s="735"/>
      <c r="DL24" s="734">
        <v>7559228</v>
      </c>
      <c r="DM24" s="689"/>
      <c r="DN24" s="689"/>
      <c r="DO24" s="689"/>
      <c r="DP24" s="689"/>
      <c r="DQ24" s="689"/>
      <c r="DR24" s="689"/>
      <c r="DS24" s="689"/>
      <c r="DT24" s="689"/>
      <c r="DU24" s="689"/>
      <c r="DV24" s="735"/>
      <c r="DW24" s="736">
        <v>47.2</v>
      </c>
      <c r="DX24" s="705"/>
      <c r="DY24" s="705"/>
      <c r="DZ24" s="705"/>
      <c r="EA24" s="705"/>
      <c r="EB24" s="705"/>
      <c r="EC24" s="737"/>
    </row>
    <row r="25" spans="2:133" ht="11.25" customHeight="1" x14ac:dyDescent="0.15">
      <c r="B25" s="620" t="s">
        <v>288</v>
      </c>
      <c r="C25" s="621"/>
      <c r="D25" s="621"/>
      <c r="E25" s="621"/>
      <c r="F25" s="621"/>
      <c r="G25" s="621"/>
      <c r="H25" s="621"/>
      <c r="I25" s="621"/>
      <c r="J25" s="621"/>
      <c r="K25" s="621"/>
      <c r="L25" s="621"/>
      <c r="M25" s="621"/>
      <c r="N25" s="621"/>
      <c r="O25" s="621"/>
      <c r="P25" s="621"/>
      <c r="Q25" s="622"/>
      <c r="R25" s="623">
        <v>303108</v>
      </c>
      <c r="S25" s="626"/>
      <c r="T25" s="626"/>
      <c r="U25" s="626"/>
      <c r="V25" s="626"/>
      <c r="W25" s="626"/>
      <c r="X25" s="626"/>
      <c r="Y25" s="627"/>
      <c r="Z25" s="685">
        <v>1.1000000000000001</v>
      </c>
      <c r="AA25" s="685"/>
      <c r="AB25" s="685"/>
      <c r="AC25" s="685"/>
      <c r="AD25" s="686">
        <v>52779</v>
      </c>
      <c r="AE25" s="686"/>
      <c r="AF25" s="686"/>
      <c r="AG25" s="686"/>
      <c r="AH25" s="686"/>
      <c r="AI25" s="686"/>
      <c r="AJ25" s="686"/>
      <c r="AK25" s="686"/>
      <c r="AL25" s="628">
        <v>0.4</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171</v>
      </c>
      <c r="BH25" s="626"/>
      <c r="BI25" s="626"/>
      <c r="BJ25" s="626"/>
      <c r="BK25" s="626"/>
      <c r="BL25" s="626"/>
      <c r="BM25" s="626"/>
      <c r="BN25" s="627"/>
      <c r="BO25" s="685" t="s">
        <v>171</v>
      </c>
      <c r="BP25" s="685"/>
      <c r="BQ25" s="685"/>
      <c r="BR25" s="685"/>
      <c r="BS25" s="631" t="s">
        <v>125</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4196774</v>
      </c>
      <c r="CS25" s="624"/>
      <c r="CT25" s="624"/>
      <c r="CU25" s="624"/>
      <c r="CV25" s="624"/>
      <c r="CW25" s="624"/>
      <c r="CX25" s="624"/>
      <c r="CY25" s="625"/>
      <c r="CZ25" s="628">
        <v>15.3</v>
      </c>
      <c r="DA25" s="657"/>
      <c r="DB25" s="657"/>
      <c r="DC25" s="658"/>
      <c r="DD25" s="631">
        <v>3785184</v>
      </c>
      <c r="DE25" s="624"/>
      <c r="DF25" s="624"/>
      <c r="DG25" s="624"/>
      <c r="DH25" s="624"/>
      <c r="DI25" s="624"/>
      <c r="DJ25" s="624"/>
      <c r="DK25" s="625"/>
      <c r="DL25" s="631">
        <v>3692305</v>
      </c>
      <c r="DM25" s="624"/>
      <c r="DN25" s="624"/>
      <c r="DO25" s="624"/>
      <c r="DP25" s="624"/>
      <c r="DQ25" s="624"/>
      <c r="DR25" s="624"/>
      <c r="DS25" s="624"/>
      <c r="DT25" s="624"/>
      <c r="DU25" s="624"/>
      <c r="DV25" s="625"/>
      <c r="DW25" s="628">
        <v>23</v>
      </c>
      <c r="DX25" s="657"/>
      <c r="DY25" s="657"/>
      <c r="DZ25" s="657"/>
      <c r="EA25" s="657"/>
      <c r="EB25" s="657"/>
      <c r="EC25" s="659"/>
    </row>
    <row r="26" spans="2:133" ht="11.25" customHeight="1" x14ac:dyDescent="0.15">
      <c r="B26" s="620" t="s">
        <v>291</v>
      </c>
      <c r="C26" s="621"/>
      <c r="D26" s="621"/>
      <c r="E26" s="621"/>
      <c r="F26" s="621"/>
      <c r="G26" s="621"/>
      <c r="H26" s="621"/>
      <c r="I26" s="621"/>
      <c r="J26" s="621"/>
      <c r="K26" s="621"/>
      <c r="L26" s="621"/>
      <c r="M26" s="621"/>
      <c r="N26" s="621"/>
      <c r="O26" s="621"/>
      <c r="P26" s="621"/>
      <c r="Q26" s="622"/>
      <c r="R26" s="623">
        <v>192029</v>
      </c>
      <c r="S26" s="626"/>
      <c r="T26" s="626"/>
      <c r="U26" s="626"/>
      <c r="V26" s="626"/>
      <c r="W26" s="626"/>
      <c r="X26" s="626"/>
      <c r="Y26" s="627"/>
      <c r="Z26" s="685">
        <v>0.7</v>
      </c>
      <c r="AA26" s="685"/>
      <c r="AB26" s="685"/>
      <c r="AC26" s="685"/>
      <c r="AD26" s="686" t="s">
        <v>171</v>
      </c>
      <c r="AE26" s="686"/>
      <c r="AF26" s="686"/>
      <c r="AG26" s="686"/>
      <c r="AH26" s="686"/>
      <c r="AI26" s="686"/>
      <c r="AJ26" s="686"/>
      <c r="AK26" s="686"/>
      <c r="AL26" s="628" t="s">
        <v>125</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171</v>
      </c>
      <c r="BH26" s="626"/>
      <c r="BI26" s="626"/>
      <c r="BJ26" s="626"/>
      <c r="BK26" s="626"/>
      <c r="BL26" s="626"/>
      <c r="BM26" s="626"/>
      <c r="BN26" s="627"/>
      <c r="BO26" s="685" t="s">
        <v>125</v>
      </c>
      <c r="BP26" s="685"/>
      <c r="BQ26" s="685"/>
      <c r="BR26" s="685"/>
      <c r="BS26" s="631" t="s">
        <v>125</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2197750</v>
      </c>
      <c r="CS26" s="626"/>
      <c r="CT26" s="626"/>
      <c r="CU26" s="626"/>
      <c r="CV26" s="626"/>
      <c r="CW26" s="626"/>
      <c r="CX26" s="626"/>
      <c r="CY26" s="627"/>
      <c r="CZ26" s="628">
        <v>8</v>
      </c>
      <c r="DA26" s="657"/>
      <c r="DB26" s="657"/>
      <c r="DC26" s="658"/>
      <c r="DD26" s="631">
        <v>2021087</v>
      </c>
      <c r="DE26" s="626"/>
      <c r="DF26" s="626"/>
      <c r="DG26" s="626"/>
      <c r="DH26" s="626"/>
      <c r="DI26" s="626"/>
      <c r="DJ26" s="626"/>
      <c r="DK26" s="627"/>
      <c r="DL26" s="631" t="s">
        <v>125</v>
      </c>
      <c r="DM26" s="626"/>
      <c r="DN26" s="626"/>
      <c r="DO26" s="626"/>
      <c r="DP26" s="626"/>
      <c r="DQ26" s="626"/>
      <c r="DR26" s="626"/>
      <c r="DS26" s="626"/>
      <c r="DT26" s="626"/>
      <c r="DU26" s="626"/>
      <c r="DV26" s="627"/>
      <c r="DW26" s="628" t="s">
        <v>125</v>
      </c>
      <c r="DX26" s="657"/>
      <c r="DY26" s="657"/>
      <c r="DZ26" s="657"/>
      <c r="EA26" s="657"/>
      <c r="EB26" s="657"/>
      <c r="EC26" s="659"/>
    </row>
    <row r="27" spans="2:133" ht="11.25" customHeight="1" x14ac:dyDescent="0.15">
      <c r="B27" s="620" t="s">
        <v>294</v>
      </c>
      <c r="C27" s="621"/>
      <c r="D27" s="621"/>
      <c r="E27" s="621"/>
      <c r="F27" s="621"/>
      <c r="G27" s="621"/>
      <c r="H27" s="621"/>
      <c r="I27" s="621"/>
      <c r="J27" s="621"/>
      <c r="K27" s="621"/>
      <c r="L27" s="621"/>
      <c r="M27" s="621"/>
      <c r="N27" s="621"/>
      <c r="O27" s="621"/>
      <c r="P27" s="621"/>
      <c r="Q27" s="622"/>
      <c r="R27" s="623">
        <v>3983130</v>
      </c>
      <c r="S27" s="626"/>
      <c r="T27" s="626"/>
      <c r="U27" s="626"/>
      <c r="V27" s="626"/>
      <c r="W27" s="626"/>
      <c r="X27" s="626"/>
      <c r="Y27" s="627"/>
      <c r="Z27" s="685">
        <v>14</v>
      </c>
      <c r="AA27" s="685"/>
      <c r="AB27" s="685"/>
      <c r="AC27" s="685"/>
      <c r="AD27" s="686" t="s">
        <v>171</v>
      </c>
      <c r="AE27" s="686"/>
      <c r="AF27" s="686"/>
      <c r="AG27" s="686"/>
      <c r="AH27" s="686"/>
      <c r="AI27" s="686"/>
      <c r="AJ27" s="686"/>
      <c r="AK27" s="686"/>
      <c r="AL27" s="628" t="s">
        <v>125</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12145599</v>
      </c>
      <c r="BH27" s="626"/>
      <c r="BI27" s="626"/>
      <c r="BJ27" s="626"/>
      <c r="BK27" s="626"/>
      <c r="BL27" s="626"/>
      <c r="BM27" s="626"/>
      <c r="BN27" s="627"/>
      <c r="BO27" s="685">
        <v>100</v>
      </c>
      <c r="BP27" s="685"/>
      <c r="BQ27" s="685"/>
      <c r="BR27" s="685"/>
      <c r="BS27" s="631" t="s">
        <v>232</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6371809</v>
      </c>
      <c r="CS27" s="624"/>
      <c r="CT27" s="624"/>
      <c r="CU27" s="624"/>
      <c r="CV27" s="624"/>
      <c r="CW27" s="624"/>
      <c r="CX27" s="624"/>
      <c r="CY27" s="625"/>
      <c r="CZ27" s="628">
        <v>23.2</v>
      </c>
      <c r="DA27" s="657"/>
      <c r="DB27" s="657"/>
      <c r="DC27" s="658"/>
      <c r="DD27" s="631">
        <v>1852515</v>
      </c>
      <c r="DE27" s="624"/>
      <c r="DF27" s="624"/>
      <c r="DG27" s="624"/>
      <c r="DH27" s="624"/>
      <c r="DI27" s="624"/>
      <c r="DJ27" s="624"/>
      <c r="DK27" s="625"/>
      <c r="DL27" s="631">
        <v>1852314</v>
      </c>
      <c r="DM27" s="624"/>
      <c r="DN27" s="624"/>
      <c r="DO27" s="624"/>
      <c r="DP27" s="624"/>
      <c r="DQ27" s="624"/>
      <c r="DR27" s="624"/>
      <c r="DS27" s="624"/>
      <c r="DT27" s="624"/>
      <c r="DU27" s="624"/>
      <c r="DV27" s="625"/>
      <c r="DW27" s="628">
        <v>11.6</v>
      </c>
      <c r="DX27" s="657"/>
      <c r="DY27" s="657"/>
      <c r="DZ27" s="657"/>
      <c r="EA27" s="657"/>
      <c r="EB27" s="657"/>
      <c r="EC27" s="659"/>
    </row>
    <row r="28" spans="2:133" ht="11.25" customHeight="1" x14ac:dyDescent="0.15">
      <c r="B28" s="728" t="s">
        <v>297</v>
      </c>
      <c r="C28" s="729"/>
      <c r="D28" s="729"/>
      <c r="E28" s="729"/>
      <c r="F28" s="729"/>
      <c r="G28" s="729"/>
      <c r="H28" s="729"/>
      <c r="I28" s="729"/>
      <c r="J28" s="729"/>
      <c r="K28" s="729"/>
      <c r="L28" s="729"/>
      <c r="M28" s="729"/>
      <c r="N28" s="729"/>
      <c r="O28" s="729"/>
      <c r="P28" s="729"/>
      <c r="Q28" s="730"/>
      <c r="R28" s="623" t="s">
        <v>232</v>
      </c>
      <c r="S28" s="626"/>
      <c r="T28" s="626"/>
      <c r="U28" s="626"/>
      <c r="V28" s="626"/>
      <c r="W28" s="626"/>
      <c r="X28" s="626"/>
      <c r="Y28" s="627"/>
      <c r="Z28" s="685" t="s">
        <v>125</v>
      </c>
      <c r="AA28" s="685"/>
      <c r="AB28" s="685"/>
      <c r="AC28" s="685"/>
      <c r="AD28" s="686" t="s">
        <v>125</v>
      </c>
      <c r="AE28" s="686"/>
      <c r="AF28" s="686"/>
      <c r="AG28" s="686"/>
      <c r="AH28" s="686"/>
      <c r="AI28" s="686"/>
      <c r="AJ28" s="686"/>
      <c r="AK28" s="686"/>
      <c r="AL28" s="628" t="s">
        <v>125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2046245</v>
      </c>
      <c r="CS28" s="626"/>
      <c r="CT28" s="626"/>
      <c r="CU28" s="626"/>
      <c r="CV28" s="626"/>
      <c r="CW28" s="626"/>
      <c r="CX28" s="626"/>
      <c r="CY28" s="627"/>
      <c r="CZ28" s="628">
        <v>7.5</v>
      </c>
      <c r="DA28" s="657"/>
      <c r="DB28" s="657"/>
      <c r="DC28" s="658"/>
      <c r="DD28" s="631">
        <v>2014609</v>
      </c>
      <c r="DE28" s="626"/>
      <c r="DF28" s="626"/>
      <c r="DG28" s="626"/>
      <c r="DH28" s="626"/>
      <c r="DI28" s="626"/>
      <c r="DJ28" s="626"/>
      <c r="DK28" s="627"/>
      <c r="DL28" s="631">
        <v>2014609</v>
      </c>
      <c r="DM28" s="626"/>
      <c r="DN28" s="626"/>
      <c r="DO28" s="626"/>
      <c r="DP28" s="626"/>
      <c r="DQ28" s="626"/>
      <c r="DR28" s="626"/>
      <c r="DS28" s="626"/>
      <c r="DT28" s="626"/>
      <c r="DU28" s="626"/>
      <c r="DV28" s="627"/>
      <c r="DW28" s="628">
        <v>12.6</v>
      </c>
      <c r="DX28" s="657"/>
      <c r="DY28" s="657"/>
      <c r="DZ28" s="657"/>
      <c r="EA28" s="657"/>
      <c r="EB28" s="657"/>
      <c r="EC28" s="659"/>
    </row>
    <row r="29" spans="2:133" ht="11.25" customHeight="1" x14ac:dyDescent="0.15">
      <c r="B29" s="620" t="s">
        <v>299</v>
      </c>
      <c r="C29" s="621"/>
      <c r="D29" s="621"/>
      <c r="E29" s="621"/>
      <c r="F29" s="621"/>
      <c r="G29" s="621"/>
      <c r="H29" s="621"/>
      <c r="I29" s="621"/>
      <c r="J29" s="621"/>
      <c r="K29" s="621"/>
      <c r="L29" s="621"/>
      <c r="M29" s="621"/>
      <c r="N29" s="621"/>
      <c r="O29" s="621"/>
      <c r="P29" s="621"/>
      <c r="Q29" s="622"/>
      <c r="R29" s="623">
        <v>1772841</v>
      </c>
      <c r="S29" s="626"/>
      <c r="T29" s="626"/>
      <c r="U29" s="626"/>
      <c r="V29" s="626"/>
      <c r="W29" s="626"/>
      <c r="X29" s="626"/>
      <c r="Y29" s="627"/>
      <c r="Z29" s="685">
        <v>6.2</v>
      </c>
      <c r="AA29" s="685"/>
      <c r="AB29" s="685"/>
      <c r="AC29" s="685"/>
      <c r="AD29" s="686" t="s">
        <v>232</v>
      </c>
      <c r="AE29" s="686"/>
      <c r="AF29" s="686"/>
      <c r="AG29" s="686"/>
      <c r="AH29" s="686"/>
      <c r="AI29" s="686"/>
      <c r="AJ29" s="686"/>
      <c r="AK29" s="686"/>
      <c r="AL29" s="628" t="s">
        <v>232</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303</v>
      </c>
      <c r="CG29" s="664"/>
      <c r="CH29" s="664"/>
      <c r="CI29" s="664"/>
      <c r="CJ29" s="664"/>
      <c r="CK29" s="664"/>
      <c r="CL29" s="664"/>
      <c r="CM29" s="664"/>
      <c r="CN29" s="664"/>
      <c r="CO29" s="664"/>
      <c r="CP29" s="664"/>
      <c r="CQ29" s="665"/>
      <c r="CR29" s="623">
        <v>2046245</v>
      </c>
      <c r="CS29" s="624"/>
      <c r="CT29" s="624"/>
      <c r="CU29" s="624"/>
      <c r="CV29" s="624"/>
      <c r="CW29" s="624"/>
      <c r="CX29" s="624"/>
      <c r="CY29" s="625"/>
      <c r="CZ29" s="628">
        <v>7.5</v>
      </c>
      <c r="DA29" s="657"/>
      <c r="DB29" s="657"/>
      <c r="DC29" s="658"/>
      <c r="DD29" s="631">
        <v>2014609</v>
      </c>
      <c r="DE29" s="624"/>
      <c r="DF29" s="624"/>
      <c r="DG29" s="624"/>
      <c r="DH29" s="624"/>
      <c r="DI29" s="624"/>
      <c r="DJ29" s="624"/>
      <c r="DK29" s="625"/>
      <c r="DL29" s="631">
        <v>2014609</v>
      </c>
      <c r="DM29" s="624"/>
      <c r="DN29" s="624"/>
      <c r="DO29" s="624"/>
      <c r="DP29" s="624"/>
      <c r="DQ29" s="624"/>
      <c r="DR29" s="624"/>
      <c r="DS29" s="624"/>
      <c r="DT29" s="624"/>
      <c r="DU29" s="624"/>
      <c r="DV29" s="625"/>
      <c r="DW29" s="628">
        <v>12.6</v>
      </c>
      <c r="DX29" s="657"/>
      <c r="DY29" s="657"/>
      <c r="DZ29" s="657"/>
      <c r="EA29" s="657"/>
      <c r="EB29" s="657"/>
      <c r="EC29" s="659"/>
    </row>
    <row r="30" spans="2:133" ht="11.25" customHeight="1" x14ac:dyDescent="0.15">
      <c r="B30" s="620" t="s">
        <v>304</v>
      </c>
      <c r="C30" s="621"/>
      <c r="D30" s="621"/>
      <c r="E30" s="621"/>
      <c r="F30" s="621"/>
      <c r="G30" s="621"/>
      <c r="H30" s="621"/>
      <c r="I30" s="621"/>
      <c r="J30" s="621"/>
      <c r="K30" s="621"/>
      <c r="L30" s="621"/>
      <c r="M30" s="621"/>
      <c r="N30" s="621"/>
      <c r="O30" s="621"/>
      <c r="P30" s="621"/>
      <c r="Q30" s="622"/>
      <c r="R30" s="623">
        <v>80257</v>
      </c>
      <c r="S30" s="626"/>
      <c r="T30" s="626"/>
      <c r="U30" s="626"/>
      <c r="V30" s="626"/>
      <c r="W30" s="626"/>
      <c r="X30" s="626"/>
      <c r="Y30" s="627"/>
      <c r="Z30" s="685">
        <v>0.3</v>
      </c>
      <c r="AA30" s="685"/>
      <c r="AB30" s="685"/>
      <c r="AC30" s="685"/>
      <c r="AD30" s="686">
        <v>64519</v>
      </c>
      <c r="AE30" s="686"/>
      <c r="AF30" s="686"/>
      <c r="AG30" s="686"/>
      <c r="AH30" s="686"/>
      <c r="AI30" s="686"/>
      <c r="AJ30" s="686"/>
      <c r="AK30" s="686"/>
      <c r="AL30" s="628">
        <v>0.4</v>
      </c>
      <c r="AM30" s="629"/>
      <c r="AN30" s="629"/>
      <c r="AO30" s="687"/>
      <c r="AP30" s="713" t="s">
        <v>305</v>
      </c>
      <c r="AQ30" s="714"/>
      <c r="AR30" s="714"/>
      <c r="AS30" s="714"/>
      <c r="AT30" s="719" t="s">
        <v>306</v>
      </c>
      <c r="AU30" s="230"/>
      <c r="AV30" s="230"/>
      <c r="AW30" s="230"/>
      <c r="AX30" s="722" t="s">
        <v>183</v>
      </c>
      <c r="AY30" s="723"/>
      <c r="AZ30" s="723"/>
      <c r="BA30" s="723"/>
      <c r="BB30" s="723"/>
      <c r="BC30" s="723"/>
      <c r="BD30" s="723"/>
      <c r="BE30" s="723"/>
      <c r="BF30" s="724"/>
      <c r="BG30" s="703">
        <v>98.7</v>
      </c>
      <c r="BH30" s="704"/>
      <c r="BI30" s="704"/>
      <c r="BJ30" s="704"/>
      <c r="BK30" s="704"/>
      <c r="BL30" s="704"/>
      <c r="BM30" s="705">
        <v>95.1</v>
      </c>
      <c r="BN30" s="704"/>
      <c r="BO30" s="704"/>
      <c r="BP30" s="704"/>
      <c r="BQ30" s="706"/>
      <c r="BR30" s="703">
        <v>98.8</v>
      </c>
      <c r="BS30" s="704"/>
      <c r="BT30" s="704"/>
      <c r="BU30" s="704"/>
      <c r="BV30" s="704"/>
      <c r="BW30" s="704"/>
      <c r="BX30" s="705">
        <v>94.8</v>
      </c>
      <c r="BY30" s="704"/>
      <c r="BZ30" s="704"/>
      <c r="CA30" s="704"/>
      <c r="CB30" s="706"/>
      <c r="CD30" s="709"/>
      <c r="CE30" s="710"/>
      <c r="CF30" s="667" t="s">
        <v>307</v>
      </c>
      <c r="CG30" s="664"/>
      <c r="CH30" s="664"/>
      <c r="CI30" s="664"/>
      <c r="CJ30" s="664"/>
      <c r="CK30" s="664"/>
      <c r="CL30" s="664"/>
      <c r="CM30" s="664"/>
      <c r="CN30" s="664"/>
      <c r="CO30" s="664"/>
      <c r="CP30" s="664"/>
      <c r="CQ30" s="665"/>
      <c r="CR30" s="623">
        <v>1777553</v>
      </c>
      <c r="CS30" s="626"/>
      <c r="CT30" s="626"/>
      <c r="CU30" s="626"/>
      <c r="CV30" s="626"/>
      <c r="CW30" s="626"/>
      <c r="CX30" s="626"/>
      <c r="CY30" s="627"/>
      <c r="CZ30" s="628">
        <v>6.5</v>
      </c>
      <c r="DA30" s="657"/>
      <c r="DB30" s="657"/>
      <c r="DC30" s="658"/>
      <c r="DD30" s="631">
        <v>1749519</v>
      </c>
      <c r="DE30" s="626"/>
      <c r="DF30" s="626"/>
      <c r="DG30" s="626"/>
      <c r="DH30" s="626"/>
      <c r="DI30" s="626"/>
      <c r="DJ30" s="626"/>
      <c r="DK30" s="627"/>
      <c r="DL30" s="631">
        <v>1749519</v>
      </c>
      <c r="DM30" s="626"/>
      <c r="DN30" s="626"/>
      <c r="DO30" s="626"/>
      <c r="DP30" s="626"/>
      <c r="DQ30" s="626"/>
      <c r="DR30" s="626"/>
      <c r="DS30" s="626"/>
      <c r="DT30" s="626"/>
      <c r="DU30" s="626"/>
      <c r="DV30" s="627"/>
      <c r="DW30" s="628">
        <v>10.9</v>
      </c>
      <c r="DX30" s="657"/>
      <c r="DY30" s="657"/>
      <c r="DZ30" s="657"/>
      <c r="EA30" s="657"/>
      <c r="EB30" s="657"/>
      <c r="EC30" s="659"/>
    </row>
    <row r="31" spans="2:133" ht="11.25" customHeight="1" x14ac:dyDescent="0.15">
      <c r="B31" s="620" t="s">
        <v>308</v>
      </c>
      <c r="C31" s="621"/>
      <c r="D31" s="621"/>
      <c r="E31" s="621"/>
      <c r="F31" s="621"/>
      <c r="G31" s="621"/>
      <c r="H31" s="621"/>
      <c r="I31" s="621"/>
      <c r="J31" s="621"/>
      <c r="K31" s="621"/>
      <c r="L31" s="621"/>
      <c r="M31" s="621"/>
      <c r="N31" s="621"/>
      <c r="O31" s="621"/>
      <c r="P31" s="621"/>
      <c r="Q31" s="622"/>
      <c r="R31" s="623">
        <v>68045</v>
      </c>
      <c r="S31" s="626"/>
      <c r="T31" s="626"/>
      <c r="U31" s="626"/>
      <c r="V31" s="626"/>
      <c r="W31" s="626"/>
      <c r="X31" s="626"/>
      <c r="Y31" s="627"/>
      <c r="Z31" s="685">
        <v>0.2</v>
      </c>
      <c r="AA31" s="685"/>
      <c r="AB31" s="685"/>
      <c r="AC31" s="685"/>
      <c r="AD31" s="686" t="s">
        <v>232</v>
      </c>
      <c r="AE31" s="686"/>
      <c r="AF31" s="686"/>
      <c r="AG31" s="686"/>
      <c r="AH31" s="686"/>
      <c r="AI31" s="686"/>
      <c r="AJ31" s="686"/>
      <c r="AK31" s="686"/>
      <c r="AL31" s="628" t="s">
        <v>125</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98.6</v>
      </c>
      <c r="BH31" s="624"/>
      <c r="BI31" s="624"/>
      <c r="BJ31" s="624"/>
      <c r="BK31" s="624"/>
      <c r="BL31" s="624"/>
      <c r="BM31" s="629">
        <v>94.9</v>
      </c>
      <c r="BN31" s="702"/>
      <c r="BO31" s="702"/>
      <c r="BP31" s="702"/>
      <c r="BQ31" s="663"/>
      <c r="BR31" s="701">
        <v>98.8</v>
      </c>
      <c r="BS31" s="624"/>
      <c r="BT31" s="624"/>
      <c r="BU31" s="624"/>
      <c r="BV31" s="624"/>
      <c r="BW31" s="624"/>
      <c r="BX31" s="629">
        <v>94.6</v>
      </c>
      <c r="BY31" s="702"/>
      <c r="BZ31" s="702"/>
      <c r="CA31" s="702"/>
      <c r="CB31" s="663"/>
      <c r="CD31" s="709"/>
      <c r="CE31" s="710"/>
      <c r="CF31" s="667" t="s">
        <v>311</v>
      </c>
      <c r="CG31" s="664"/>
      <c r="CH31" s="664"/>
      <c r="CI31" s="664"/>
      <c r="CJ31" s="664"/>
      <c r="CK31" s="664"/>
      <c r="CL31" s="664"/>
      <c r="CM31" s="664"/>
      <c r="CN31" s="664"/>
      <c r="CO31" s="664"/>
      <c r="CP31" s="664"/>
      <c r="CQ31" s="665"/>
      <c r="CR31" s="623">
        <v>268692</v>
      </c>
      <c r="CS31" s="624"/>
      <c r="CT31" s="624"/>
      <c r="CU31" s="624"/>
      <c r="CV31" s="624"/>
      <c r="CW31" s="624"/>
      <c r="CX31" s="624"/>
      <c r="CY31" s="625"/>
      <c r="CZ31" s="628">
        <v>1</v>
      </c>
      <c r="DA31" s="657"/>
      <c r="DB31" s="657"/>
      <c r="DC31" s="658"/>
      <c r="DD31" s="631">
        <v>265090</v>
      </c>
      <c r="DE31" s="624"/>
      <c r="DF31" s="624"/>
      <c r="DG31" s="624"/>
      <c r="DH31" s="624"/>
      <c r="DI31" s="624"/>
      <c r="DJ31" s="624"/>
      <c r="DK31" s="625"/>
      <c r="DL31" s="631">
        <v>265090</v>
      </c>
      <c r="DM31" s="624"/>
      <c r="DN31" s="624"/>
      <c r="DO31" s="624"/>
      <c r="DP31" s="624"/>
      <c r="DQ31" s="624"/>
      <c r="DR31" s="624"/>
      <c r="DS31" s="624"/>
      <c r="DT31" s="624"/>
      <c r="DU31" s="624"/>
      <c r="DV31" s="625"/>
      <c r="DW31" s="628">
        <v>1.7</v>
      </c>
      <c r="DX31" s="657"/>
      <c r="DY31" s="657"/>
      <c r="DZ31" s="657"/>
      <c r="EA31" s="657"/>
      <c r="EB31" s="657"/>
      <c r="EC31" s="659"/>
    </row>
    <row r="32" spans="2:133" ht="11.25" customHeight="1" x14ac:dyDescent="0.15">
      <c r="B32" s="620" t="s">
        <v>312</v>
      </c>
      <c r="C32" s="621"/>
      <c r="D32" s="621"/>
      <c r="E32" s="621"/>
      <c r="F32" s="621"/>
      <c r="G32" s="621"/>
      <c r="H32" s="621"/>
      <c r="I32" s="621"/>
      <c r="J32" s="621"/>
      <c r="K32" s="621"/>
      <c r="L32" s="621"/>
      <c r="M32" s="621"/>
      <c r="N32" s="621"/>
      <c r="O32" s="621"/>
      <c r="P32" s="621"/>
      <c r="Q32" s="622"/>
      <c r="R32" s="623">
        <v>1179585</v>
      </c>
      <c r="S32" s="626"/>
      <c r="T32" s="626"/>
      <c r="U32" s="626"/>
      <c r="V32" s="626"/>
      <c r="W32" s="626"/>
      <c r="X32" s="626"/>
      <c r="Y32" s="627"/>
      <c r="Z32" s="685">
        <v>4.2</v>
      </c>
      <c r="AA32" s="685"/>
      <c r="AB32" s="685"/>
      <c r="AC32" s="685"/>
      <c r="AD32" s="686" t="s">
        <v>125</v>
      </c>
      <c r="AE32" s="686"/>
      <c r="AF32" s="686"/>
      <c r="AG32" s="686"/>
      <c r="AH32" s="686"/>
      <c r="AI32" s="686"/>
      <c r="AJ32" s="686"/>
      <c r="AK32" s="686"/>
      <c r="AL32" s="628" t="s">
        <v>232</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98.8</v>
      </c>
      <c r="BH32" s="639"/>
      <c r="BI32" s="639"/>
      <c r="BJ32" s="639"/>
      <c r="BK32" s="639"/>
      <c r="BL32" s="639"/>
      <c r="BM32" s="683">
        <v>95.2</v>
      </c>
      <c r="BN32" s="639"/>
      <c r="BO32" s="639"/>
      <c r="BP32" s="639"/>
      <c r="BQ32" s="676"/>
      <c r="BR32" s="700">
        <v>98.7</v>
      </c>
      <c r="BS32" s="639"/>
      <c r="BT32" s="639"/>
      <c r="BU32" s="639"/>
      <c r="BV32" s="639"/>
      <c r="BW32" s="639"/>
      <c r="BX32" s="683">
        <v>94.5</v>
      </c>
      <c r="BY32" s="639"/>
      <c r="BZ32" s="639"/>
      <c r="CA32" s="639"/>
      <c r="CB32" s="676"/>
      <c r="CD32" s="711"/>
      <c r="CE32" s="712"/>
      <c r="CF32" s="667" t="s">
        <v>314</v>
      </c>
      <c r="CG32" s="664"/>
      <c r="CH32" s="664"/>
      <c r="CI32" s="664"/>
      <c r="CJ32" s="664"/>
      <c r="CK32" s="664"/>
      <c r="CL32" s="664"/>
      <c r="CM32" s="664"/>
      <c r="CN32" s="664"/>
      <c r="CO32" s="664"/>
      <c r="CP32" s="664"/>
      <c r="CQ32" s="665"/>
      <c r="CR32" s="623" t="s">
        <v>125</v>
      </c>
      <c r="CS32" s="626"/>
      <c r="CT32" s="626"/>
      <c r="CU32" s="626"/>
      <c r="CV32" s="626"/>
      <c r="CW32" s="626"/>
      <c r="CX32" s="626"/>
      <c r="CY32" s="627"/>
      <c r="CZ32" s="628" t="s">
        <v>171</v>
      </c>
      <c r="DA32" s="657"/>
      <c r="DB32" s="657"/>
      <c r="DC32" s="658"/>
      <c r="DD32" s="631" t="s">
        <v>232</v>
      </c>
      <c r="DE32" s="626"/>
      <c r="DF32" s="626"/>
      <c r="DG32" s="626"/>
      <c r="DH32" s="626"/>
      <c r="DI32" s="626"/>
      <c r="DJ32" s="626"/>
      <c r="DK32" s="627"/>
      <c r="DL32" s="631" t="s">
        <v>125</v>
      </c>
      <c r="DM32" s="626"/>
      <c r="DN32" s="626"/>
      <c r="DO32" s="626"/>
      <c r="DP32" s="626"/>
      <c r="DQ32" s="626"/>
      <c r="DR32" s="626"/>
      <c r="DS32" s="626"/>
      <c r="DT32" s="626"/>
      <c r="DU32" s="626"/>
      <c r="DV32" s="627"/>
      <c r="DW32" s="628" t="s">
        <v>232</v>
      </c>
      <c r="DX32" s="657"/>
      <c r="DY32" s="657"/>
      <c r="DZ32" s="657"/>
      <c r="EA32" s="657"/>
      <c r="EB32" s="657"/>
      <c r="EC32" s="659"/>
    </row>
    <row r="33" spans="2:133" ht="11.25" customHeight="1" x14ac:dyDescent="0.15">
      <c r="B33" s="620" t="s">
        <v>315</v>
      </c>
      <c r="C33" s="621"/>
      <c r="D33" s="621"/>
      <c r="E33" s="621"/>
      <c r="F33" s="621"/>
      <c r="G33" s="621"/>
      <c r="H33" s="621"/>
      <c r="I33" s="621"/>
      <c r="J33" s="621"/>
      <c r="K33" s="621"/>
      <c r="L33" s="621"/>
      <c r="M33" s="621"/>
      <c r="N33" s="621"/>
      <c r="O33" s="621"/>
      <c r="P33" s="621"/>
      <c r="Q33" s="622"/>
      <c r="R33" s="623">
        <v>1174776</v>
      </c>
      <c r="S33" s="626"/>
      <c r="T33" s="626"/>
      <c r="U33" s="626"/>
      <c r="V33" s="626"/>
      <c r="W33" s="626"/>
      <c r="X33" s="626"/>
      <c r="Y33" s="627"/>
      <c r="Z33" s="685">
        <v>4.0999999999999996</v>
      </c>
      <c r="AA33" s="685"/>
      <c r="AB33" s="685"/>
      <c r="AC33" s="685"/>
      <c r="AD33" s="686" t="s">
        <v>171</v>
      </c>
      <c r="AE33" s="686"/>
      <c r="AF33" s="686"/>
      <c r="AG33" s="686"/>
      <c r="AH33" s="686"/>
      <c r="AI33" s="686"/>
      <c r="AJ33" s="686"/>
      <c r="AK33" s="686"/>
      <c r="AL33" s="628" t="s">
        <v>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11689878</v>
      </c>
      <c r="CS33" s="624"/>
      <c r="CT33" s="624"/>
      <c r="CU33" s="624"/>
      <c r="CV33" s="624"/>
      <c r="CW33" s="624"/>
      <c r="CX33" s="624"/>
      <c r="CY33" s="625"/>
      <c r="CZ33" s="628">
        <v>42.7</v>
      </c>
      <c r="DA33" s="657"/>
      <c r="DB33" s="657"/>
      <c r="DC33" s="658"/>
      <c r="DD33" s="631">
        <v>9540400</v>
      </c>
      <c r="DE33" s="624"/>
      <c r="DF33" s="624"/>
      <c r="DG33" s="624"/>
      <c r="DH33" s="624"/>
      <c r="DI33" s="624"/>
      <c r="DJ33" s="624"/>
      <c r="DK33" s="625"/>
      <c r="DL33" s="631">
        <v>7365575</v>
      </c>
      <c r="DM33" s="624"/>
      <c r="DN33" s="624"/>
      <c r="DO33" s="624"/>
      <c r="DP33" s="624"/>
      <c r="DQ33" s="624"/>
      <c r="DR33" s="624"/>
      <c r="DS33" s="624"/>
      <c r="DT33" s="624"/>
      <c r="DU33" s="624"/>
      <c r="DV33" s="625"/>
      <c r="DW33" s="628">
        <v>45.9</v>
      </c>
      <c r="DX33" s="657"/>
      <c r="DY33" s="657"/>
      <c r="DZ33" s="657"/>
      <c r="EA33" s="657"/>
      <c r="EB33" s="657"/>
      <c r="EC33" s="659"/>
    </row>
    <row r="34" spans="2:133" ht="11.25" customHeight="1" x14ac:dyDescent="0.15">
      <c r="B34" s="620" t="s">
        <v>317</v>
      </c>
      <c r="C34" s="621"/>
      <c r="D34" s="621"/>
      <c r="E34" s="621"/>
      <c r="F34" s="621"/>
      <c r="G34" s="621"/>
      <c r="H34" s="621"/>
      <c r="I34" s="621"/>
      <c r="J34" s="621"/>
      <c r="K34" s="621"/>
      <c r="L34" s="621"/>
      <c r="M34" s="621"/>
      <c r="N34" s="621"/>
      <c r="O34" s="621"/>
      <c r="P34" s="621"/>
      <c r="Q34" s="622"/>
      <c r="R34" s="623">
        <v>961997</v>
      </c>
      <c r="S34" s="626"/>
      <c r="T34" s="626"/>
      <c r="U34" s="626"/>
      <c r="V34" s="626"/>
      <c r="W34" s="626"/>
      <c r="X34" s="626"/>
      <c r="Y34" s="627"/>
      <c r="Z34" s="685">
        <v>3.4</v>
      </c>
      <c r="AA34" s="685"/>
      <c r="AB34" s="685"/>
      <c r="AC34" s="685"/>
      <c r="AD34" s="686" t="s">
        <v>171</v>
      </c>
      <c r="AE34" s="686"/>
      <c r="AF34" s="686"/>
      <c r="AG34" s="686"/>
      <c r="AH34" s="686"/>
      <c r="AI34" s="686"/>
      <c r="AJ34" s="686"/>
      <c r="AK34" s="686"/>
      <c r="AL34" s="628" t="s">
        <v>232</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4810209</v>
      </c>
      <c r="CS34" s="626"/>
      <c r="CT34" s="626"/>
      <c r="CU34" s="626"/>
      <c r="CV34" s="626"/>
      <c r="CW34" s="626"/>
      <c r="CX34" s="626"/>
      <c r="CY34" s="627"/>
      <c r="CZ34" s="628">
        <v>17.600000000000001</v>
      </c>
      <c r="DA34" s="657"/>
      <c r="DB34" s="657"/>
      <c r="DC34" s="658"/>
      <c r="DD34" s="631">
        <v>3742686</v>
      </c>
      <c r="DE34" s="626"/>
      <c r="DF34" s="626"/>
      <c r="DG34" s="626"/>
      <c r="DH34" s="626"/>
      <c r="DI34" s="626"/>
      <c r="DJ34" s="626"/>
      <c r="DK34" s="627"/>
      <c r="DL34" s="631">
        <v>3398484</v>
      </c>
      <c r="DM34" s="626"/>
      <c r="DN34" s="626"/>
      <c r="DO34" s="626"/>
      <c r="DP34" s="626"/>
      <c r="DQ34" s="626"/>
      <c r="DR34" s="626"/>
      <c r="DS34" s="626"/>
      <c r="DT34" s="626"/>
      <c r="DU34" s="626"/>
      <c r="DV34" s="627"/>
      <c r="DW34" s="628">
        <v>21.2</v>
      </c>
      <c r="DX34" s="657"/>
      <c r="DY34" s="657"/>
      <c r="DZ34" s="657"/>
      <c r="EA34" s="657"/>
      <c r="EB34" s="657"/>
      <c r="EC34" s="659"/>
    </row>
    <row r="35" spans="2:133" ht="11.25" customHeight="1" x14ac:dyDescent="0.15">
      <c r="B35" s="620" t="s">
        <v>321</v>
      </c>
      <c r="C35" s="621"/>
      <c r="D35" s="621"/>
      <c r="E35" s="621"/>
      <c r="F35" s="621"/>
      <c r="G35" s="621"/>
      <c r="H35" s="621"/>
      <c r="I35" s="621"/>
      <c r="J35" s="621"/>
      <c r="K35" s="621"/>
      <c r="L35" s="621"/>
      <c r="M35" s="621"/>
      <c r="N35" s="621"/>
      <c r="O35" s="621"/>
      <c r="P35" s="621"/>
      <c r="Q35" s="622"/>
      <c r="R35" s="623">
        <v>2534100</v>
      </c>
      <c r="S35" s="626"/>
      <c r="T35" s="626"/>
      <c r="U35" s="626"/>
      <c r="V35" s="626"/>
      <c r="W35" s="626"/>
      <c r="X35" s="626"/>
      <c r="Y35" s="627"/>
      <c r="Z35" s="685">
        <v>8.9</v>
      </c>
      <c r="AA35" s="685"/>
      <c r="AB35" s="685"/>
      <c r="AC35" s="685"/>
      <c r="AD35" s="686" t="s">
        <v>232</v>
      </c>
      <c r="AE35" s="686"/>
      <c r="AF35" s="686"/>
      <c r="AG35" s="686"/>
      <c r="AH35" s="686"/>
      <c r="AI35" s="686"/>
      <c r="AJ35" s="686"/>
      <c r="AK35" s="686"/>
      <c r="AL35" s="628" t="s">
        <v>232</v>
      </c>
      <c r="AM35" s="629"/>
      <c r="AN35" s="629"/>
      <c r="AO35" s="687"/>
      <c r="AP35" s="234"/>
      <c r="AQ35" s="691" t="s">
        <v>322</v>
      </c>
      <c r="AR35" s="692"/>
      <c r="AS35" s="692"/>
      <c r="AT35" s="692"/>
      <c r="AU35" s="692"/>
      <c r="AV35" s="692"/>
      <c r="AW35" s="692"/>
      <c r="AX35" s="692"/>
      <c r="AY35" s="693"/>
      <c r="AZ35" s="688">
        <v>2766949</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t="s">
        <v>125</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312037</v>
      </c>
      <c r="CS35" s="624"/>
      <c r="CT35" s="624"/>
      <c r="CU35" s="624"/>
      <c r="CV35" s="624"/>
      <c r="CW35" s="624"/>
      <c r="CX35" s="624"/>
      <c r="CY35" s="625"/>
      <c r="CZ35" s="628">
        <v>1.1000000000000001</v>
      </c>
      <c r="DA35" s="657"/>
      <c r="DB35" s="657"/>
      <c r="DC35" s="658"/>
      <c r="DD35" s="631">
        <v>224642</v>
      </c>
      <c r="DE35" s="624"/>
      <c r="DF35" s="624"/>
      <c r="DG35" s="624"/>
      <c r="DH35" s="624"/>
      <c r="DI35" s="624"/>
      <c r="DJ35" s="624"/>
      <c r="DK35" s="625"/>
      <c r="DL35" s="631">
        <v>224642</v>
      </c>
      <c r="DM35" s="624"/>
      <c r="DN35" s="624"/>
      <c r="DO35" s="624"/>
      <c r="DP35" s="624"/>
      <c r="DQ35" s="624"/>
      <c r="DR35" s="624"/>
      <c r="DS35" s="624"/>
      <c r="DT35" s="624"/>
      <c r="DU35" s="624"/>
      <c r="DV35" s="625"/>
      <c r="DW35" s="628">
        <v>1.4</v>
      </c>
      <c r="DX35" s="657"/>
      <c r="DY35" s="657"/>
      <c r="DZ35" s="657"/>
      <c r="EA35" s="657"/>
      <c r="EB35" s="657"/>
      <c r="EC35" s="659"/>
    </row>
    <row r="36" spans="2:133" ht="11.25" customHeight="1" x14ac:dyDescent="0.15">
      <c r="B36" s="620" t="s">
        <v>325</v>
      </c>
      <c r="C36" s="621"/>
      <c r="D36" s="621"/>
      <c r="E36" s="621"/>
      <c r="F36" s="621"/>
      <c r="G36" s="621"/>
      <c r="H36" s="621"/>
      <c r="I36" s="621"/>
      <c r="J36" s="621"/>
      <c r="K36" s="621"/>
      <c r="L36" s="621"/>
      <c r="M36" s="621"/>
      <c r="N36" s="621"/>
      <c r="O36" s="621"/>
      <c r="P36" s="621"/>
      <c r="Q36" s="622"/>
      <c r="R36" s="623" t="s">
        <v>232</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232</v>
      </c>
      <c r="AM36" s="629"/>
      <c r="AN36" s="629"/>
      <c r="AO36" s="687"/>
      <c r="AQ36" s="660" t="s">
        <v>326</v>
      </c>
      <c r="AR36" s="661"/>
      <c r="AS36" s="661"/>
      <c r="AT36" s="661"/>
      <c r="AU36" s="661"/>
      <c r="AV36" s="661"/>
      <c r="AW36" s="661"/>
      <c r="AX36" s="661"/>
      <c r="AY36" s="662"/>
      <c r="AZ36" s="623">
        <v>564505</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-148418</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2335181</v>
      </c>
      <c r="CS36" s="626"/>
      <c r="CT36" s="626"/>
      <c r="CU36" s="626"/>
      <c r="CV36" s="626"/>
      <c r="CW36" s="626"/>
      <c r="CX36" s="626"/>
      <c r="CY36" s="627"/>
      <c r="CZ36" s="628">
        <v>8.5</v>
      </c>
      <c r="DA36" s="657"/>
      <c r="DB36" s="657"/>
      <c r="DC36" s="658"/>
      <c r="DD36" s="631">
        <v>2142900</v>
      </c>
      <c r="DE36" s="626"/>
      <c r="DF36" s="626"/>
      <c r="DG36" s="626"/>
      <c r="DH36" s="626"/>
      <c r="DI36" s="626"/>
      <c r="DJ36" s="626"/>
      <c r="DK36" s="627"/>
      <c r="DL36" s="631">
        <v>1785610</v>
      </c>
      <c r="DM36" s="626"/>
      <c r="DN36" s="626"/>
      <c r="DO36" s="626"/>
      <c r="DP36" s="626"/>
      <c r="DQ36" s="626"/>
      <c r="DR36" s="626"/>
      <c r="DS36" s="626"/>
      <c r="DT36" s="626"/>
      <c r="DU36" s="626"/>
      <c r="DV36" s="627"/>
      <c r="DW36" s="628">
        <v>11.1</v>
      </c>
      <c r="DX36" s="657"/>
      <c r="DY36" s="657"/>
      <c r="DZ36" s="657"/>
      <c r="EA36" s="657"/>
      <c r="EB36" s="657"/>
      <c r="EC36" s="659"/>
    </row>
    <row r="37" spans="2:133" ht="11.25" customHeight="1" x14ac:dyDescent="0.15">
      <c r="B37" s="620" t="s">
        <v>329</v>
      </c>
      <c r="C37" s="621"/>
      <c r="D37" s="621"/>
      <c r="E37" s="621"/>
      <c r="F37" s="621"/>
      <c r="G37" s="621"/>
      <c r="H37" s="621"/>
      <c r="I37" s="621"/>
      <c r="J37" s="621"/>
      <c r="K37" s="621"/>
      <c r="L37" s="621"/>
      <c r="M37" s="621"/>
      <c r="N37" s="621"/>
      <c r="O37" s="621"/>
      <c r="P37" s="621"/>
      <c r="Q37" s="622"/>
      <c r="R37" s="623">
        <v>1206500</v>
      </c>
      <c r="S37" s="626"/>
      <c r="T37" s="626"/>
      <c r="U37" s="626"/>
      <c r="V37" s="626"/>
      <c r="W37" s="626"/>
      <c r="X37" s="626"/>
      <c r="Y37" s="627"/>
      <c r="Z37" s="685">
        <v>4.3</v>
      </c>
      <c r="AA37" s="685"/>
      <c r="AB37" s="685"/>
      <c r="AC37" s="685"/>
      <c r="AD37" s="686" t="s">
        <v>232</v>
      </c>
      <c r="AE37" s="686"/>
      <c r="AF37" s="686"/>
      <c r="AG37" s="686"/>
      <c r="AH37" s="686"/>
      <c r="AI37" s="686"/>
      <c r="AJ37" s="686"/>
      <c r="AK37" s="686"/>
      <c r="AL37" s="628" t="s">
        <v>125</v>
      </c>
      <c r="AM37" s="629"/>
      <c r="AN37" s="629"/>
      <c r="AO37" s="687"/>
      <c r="AQ37" s="660" t="s">
        <v>330</v>
      </c>
      <c r="AR37" s="661"/>
      <c r="AS37" s="661"/>
      <c r="AT37" s="661"/>
      <c r="AU37" s="661"/>
      <c r="AV37" s="661"/>
      <c r="AW37" s="661"/>
      <c r="AX37" s="661"/>
      <c r="AY37" s="662"/>
      <c r="AZ37" s="623">
        <v>1800</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11996</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1045407</v>
      </c>
      <c r="CS37" s="624"/>
      <c r="CT37" s="624"/>
      <c r="CU37" s="624"/>
      <c r="CV37" s="624"/>
      <c r="CW37" s="624"/>
      <c r="CX37" s="624"/>
      <c r="CY37" s="625"/>
      <c r="CZ37" s="628">
        <v>3.8</v>
      </c>
      <c r="DA37" s="657"/>
      <c r="DB37" s="657"/>
      <c r="DC37" s="658"/>
      <c r="DD37" s="631">
        <v>1045407</v>
      </c>
      <c r="DE37" s="624"/>
      <c r="DF37" s="624"/>
      <c r="DG37" s="624"/>
      <c r="DH37" s="624"/>
      <c r="DI37" s="624"/>
      <c r="DJ37" s="624"/>
      <c r="DK37" s="625"/>
      <c r="DL37" s="631">
        <v>1002266</v>
      </c>
      <c r="DM37" s="624"/>
      <c r="DN37" s="624"/>
      <c r="DO37" s="624"/>
      <c r="DP37" s="624"/>
      <c r="DQ37" s="624"/>
      <c r="DR37" s="624"/>
      <c r="DS37" s="624"/>
      <c r="DT37" s="624"/>
      <c r="DU37" s="624"/>
      <c r="DV37" s="625"/>
      <c r="DW37" s="628">
        <v>6.3</v>
      </c>
      <c r="DX37" s="657"/>
      <c r="DY37" s="657"/>
      <c r="DZ37" s="657"/>
      <c r="EA37" s="657"/>
      <c r="EB37" s="657"/>
      <c r="EC37" s="659"/>
    </row>
    <row r="38" spans="2:133" ht="11.25" customHeight="1" x14ac:dyDescent="0.15">
      <c r="B38" s="635" t="s">
        <v>333</v>
      </c>
      <c r="C38" s="636"/>
      <c r="D38" s="636"/>
      <c r="E38" s="636"/>
      <c r="F38" s="636"/>
      <c r="G38" s="636"/>
      <c r="H38" s="636"/>
      <c r="I38" s="636"/>
      <c r="J38" s="636"/>
      <c r="K38" s="636"/>
      <c r="L38" s="636"/>
      <c r="M38" s="636"/>
      <c r="N38" s="636"/>
      <c r="O38" s="636"/>
      <c r="P38" s="636"/>
      <c r="Q38" s="637"/>
      <c r="R38" s="638">
        <v>28386167</v>
      </c>
      <c r="S38" s="675"/>
      <c r="T38" s="675"/>
      <c r="U38" s="675"/>
      <c r="V38" s="675"/>
      <c r="W38" s="675"/>
      <c r="X38" s="675"/>
      <c r="Y38" s="680"/>
      <c r="Z38" s="681">
        <v>100</v>
      </c>
      <c r="AA38" s="681"/>
      <c r="AB38" s="681"/>
      <c r="AC38" s="681"/>
      <c r="AD38" s="682">
        <v>14825033</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t="s">
        <v>171</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19522</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2766949</v>
      </c>
      <c r="CS38" s="626"/>
      <c r="CT38" s="626"/>
      <c r="CU38" s="626"/>
      <c r="CV38" s="626"/>
      <c r="CW38" s="626"/>
      <c r="CX38" s="626"/>
      <c r="CY38" s="627"/>
      <c r="CZ38" s="628">
        <v>10.1</v>
      </c>
      <c r="DA38" s="657"/>
      <c r="DB38" s="657"/>
      <c r="DC38" s="658"/>
      <c r="DD38" s="631">
        <v>2454727</v>
      </c>
      <c r="DE38" s="626"/>
      <c r="DF38" s="626"/>
      <c r="DG38" s="626"/>
      <c r="DH38" s="626"/>
      <c r="DI38" s="626"/>
      <c r="DJ38" s="626"/>
      <c r="DK38" s="627"/>
      <c r="DL38" s="631">
        <v>1956839</v>
      </c>
      <c r="DM38" s="626"/>
      <c r="DN38" s="626"/>
      <c r="DO38" s="626"/>
      <c r="DP38" s="626"/>
      <c r="DQ38" s="626"/>
      <c r="DR38" s="626"/>
      <c r="DS38" s="626"/>
      <c r="DT38" s="626"/>
      <c r="DU38" s="626"/>
      <c r="DV38" s="627"/>
      <c r="DW38" s="628">
        <v>12.2</v>
      </c>
      <c r="DX38" s="657"/>
      <c r="DY38" s="657"/>
      <c r="DZ38" s="657"/>
      <c r="EA38" s="657"/>
      <c r="EB38" s="657"/>
      <c r="EC38" s="659"/>
    </row>
    <row r="39" spans="2:133" ht="11.25" customHeight="1" x14ac:dyDescent="0.15">
      <c r="AQ39" s="660" t="s">
        <v>337</v>
      </c>
      <c r="AR39" s="661"/>
      <c r="AS39" s="661"/>
      <c r="AT39" s="661"/>
      <c r="AU39" s="661"/>
      <c r="AV39" s="661"/>
      <c r="AW39" s="661"/>
      <c r="AX39" s="661"/>
      <c r="AY39" s="662"/>
      <c r="AZ39" s="623" t="s">
        <v>171</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88</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1042502</v>
      </c>
      <c r="CS39" s="624"/>
      <c r="CT39" s="624"/>
      <c r="CU39" s="624"/>
      <c r="CV39" s="624"/>
      <c r="CW39" s="624"/>
      <c r="CX39" s="624"/>
      <c r="CY39" s="625"/>
      <c r="CZ39" s="628">
        <v>3.8</v>
      </c>
      <c r="DA39" s="657"/>
      <c r="DB39" s="657"/>
      <c r="DC39" s="658"/>
      <c r="DD39" s="631">
        <v>970445</v>
      </c>
      <c r="DE39" s="624"/>
      <c r="DF39" s="624"/>
      <c r="DG39" s="624"/>
      <c r="DH39" s="624"/>
      <c r="DI39" s="624"/>
      <c r="DJ39" s="624"/>
      <c r="DK39" s="625"/>
      <c r="DL39" s="631" t="s">
        <v>232</v>
      </c>
      <c r="DM39" s="624"/>
      <c r="DN39" s="624"/>
      <c r="DO39" s="624"/>
      <c r="DP39" s="624"/>
      <c r="DQ39" s="624"/>
      <c r="DR39" s="624"/>
      <c r="DS39" s="624"/>
      <c r="DT39" s="624"/>
      <c r="DU39" s="624"/>
      <c r="DV39" s="625"/>
      <c r="DW39" s="628" t="s">
        <v>232</v>
      </c>
      <c r="DX39" s="657"/>
      <c r="DY39" s="657"/>
      <c r="DZ39" s="657"/>
      <c r="EA39" s="657"/>
      <c r="EB39" s="657"/>
      <c r="EC39" s="659"/>
    </row>
    <row r="40" spans="2:133" ht="11.25" customHeight="1" x14ac:dyDescent="0.15">
      <c r="AQ40" s="660" t="s">
        <v>341</v>
      </c>
      <c r="AR40" s="661"/>
      <c r="AS40" s="661"/>
      <c r="AT40" s="661"/>
      <c r="AU40" s="661"/>
      <c r="AV40" s="661"/>
      <c r="AW40" s="661"/>
      <c r="AX40" s="661"/>
      <c r="AY40" s="662"/>
      <c r="AZ40" s="623">
        <v>554822</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171</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423000</v>
      </c>
      <c r="CS40" s="626"/>
      <c r="CT40" s="626"/>
      <c r="CU40" s="626"/>
      <c r="CV40" s="626"/>
      <c r="CW40" s="626"/>
      <c r="CX40" s="626"/>
      <c r="CY40" s="627"/>
      <c r="CZ40" s="628">
        <v>1.5</v>
      </c>
      <c r="DA40" s="657"/>
      <c r="DB40" s="657"/>
      <c r="DC40" s="658"/>
      <c r="DD40" s="631">
        <v>5000</v>
      </c>
      <c r="DE40" s="626"/>
      <c r="DF40" s="626"/>
      <c r="DG40" s="626"/>
      <c r="DH40" s="626"/>
      <c r="DI40" s="626"/>
      <c r="DJ40" s="626"/>
      <c r="DK40" s="627"/>
      <c r="DL40" s="631" t="s">
        <v>232</v>
      </c>
      <c r="DM40" s="626"/>
      <c r="DN40" s="626"/>
      <c r="DO40" s="626"/>
      <c r="DP40" s="626"/>
      <c r="DQ40" s="626"/>
      <c r="DR40" s="626"/>
      <c r="DS40" s="626"/>
      <c r="DT40" s="626"/>
      <c r="DU40" s="626"/>
      <c r="DV40" s="627"/>
      <c r="DW40" s="628" t="s">
        <v>232</v>
      </c>
      <c r="DX40" s="657"/>
      <c r="DY40" s="657"/>
      <c r="DZ40" s="657"/>
      <c r="EA40" s="657"/>
      <c r="EB40" s="657"/>
      <c r="EC40" s="659"/>
    </row>
    <row r="41" spans="2:133" ht="11.25" customHeight="1" x14ac:dyDescent="0.15">
      <c r="AQ41" s="672" t="s">
        <v>344</v>
      </c>
      <c r="AR41" s="673"/>
      <c r="AS41" s="673"/>
      <c r="AT41" s="673"/>
      <c r="AU41" s="673"/>
      <c r="AV41" s="673"/>
      <c r="AW41" s="673"/>
      <c r="AX41" s="673"/>
      <c r="AY41" s="674"/>
      <c r="AZ41" s="638">
        <v>1645822</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274</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125</v>
      </c>
      <c r="CS41" s="624"/>
      <c r="CT41" s="624"/>
      <c r="CU41" s="624"/>
      <c r="CV41" s="624"/>
      <c r="CW41" s="624"/>
      <c r="CX41" s="624"/>
      <c r="CY41" s="625"/>
      <c r="CZ41" s="628" t="s">
        <v>125</v>
      </c>
      <c r="DA41" s="657"/>
      <c r="DB41" s="657"/>
      <c r="DC41" s="658"/>
      <c r="DD41" s="631" t="s">
        <v>125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3103187</v>
      </c>
      <c r="CS42" s="626"/>
      <c r="CT42" s="626"/>
      <c r="CU42" s="626"/>
      <c r="CV42" s="626"/>
      <c r="CW42" s="626"/>
      <c r="CX42" s="626"/>
      <c r="CY42" s="627"/>
      <c r="CZ42" s="628">
        <v>11.3</v>
      </c>
      <c r="DA42" s="629"/>
      <c r="DB42" s="629"/>
      <c r="DC42" s="630"/>
      <c r="DD42" s="631">
        <v>835302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30709</v>
      </c>
      <c r="CS43" s="624"/>
      <c r="CT43" s="624"/>
      <c r="CU43" s="624"/>
      <c r="CV43" s="624"/>
      <c r="CW43" s="624"/>
      <c r="CX43" s="624"/>
      <c r="CY43" s="625"/>
      <c r="CZ43" s="628">
        <v>0.1</v>
      </c>
      <c r="DA43" s="657"/>
      <c r="DB43" s="657"/>
      <c r="DC43" s="658"/>
      <c r="DD43" s="631">
        <v>30709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351</v>
      </c>
      <c r="CD44" s="651" t="s">
        <v>302</v>
      </c>
      <c r="CE44" s="652"/>
      <c r="CF44" s="620" t="s">
        <v>352</v>
      </c>
      <c r="CG44" s="621"/>
      <c r="CH44" s="621"/>
      <c r="CI44" s="621"/>
      <c r="CJ44" s="621"/>
      <c r="CK44" s="621"/>
      <c r="CL44" s="621"/>
      <c r="CM44" s="621"/>
      <c r="CN44" s="621"/>
      <c r="CO44" s="621"/>
      <c r="CP44" s="621"/>
      <c r="CQ44" s="622"/>
      <c r="CR44" s="623">
        <v>3103187</v>
      </c>
      <c r="CS44" s="626"/>
      <c r="CT44" s="626"/>
      <c r="CU44" s="626"/>
      <c r="CV44" s="626"/>
      <c r="CW44" s="626"/>
      <c r="CX44" s="626"/>
      <c r="CY44" s="627"/>
      <c r="CZ44" s="628">
        <v>11.3</v>
      </c>
      <c r="DA44" s="629"/>
      <c r="DB44" s="629"/>
      <c r="DC44" s="630"/>
      <c r="DD44" s="631">
        <v>835302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353</v>
      </c>
      <c r="CG45" s="621"/>
      <c r="CH45" s="621"/>
      <c r="CI45" s="621"/>
      <c r="CJ45" s="621"/>
      <c r="CK45" s="621"/>
      <c r="CL45" s="621"/>
      <c r="CM45" s="621"/>
      <c r="CN45" s="621"/>
      <c r="CO45" s="621"/>
      <c r="CP45" s="621"/>
      <c r="CQ45" s="622"/>
      <c r="CR45" s="623">
        <v>1584228</v>
      </c>
      <c r="CS45" s="624"/>
      <c r="CT45" s="624"/>
      <c r="CU45" s="624"/>
      <c r="CV45" s="624"/>
      <c r="CW45" s="624"/>
      <c r="CX45" s="624"/>
      <c r="CY45" s="625"/>
      <c r="CZ45" s="628">
        <v>5.8</v>
      </c>
      <c r="DA45" s="657"/>
      <c r="DB45" s="657"/>
      <c r="DC45" s="658"/>
      <c r="DD45" s="631">
        <v>218239</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354</v>
      </c>
      <c r="CG46" s="621"/>
      <c r="CH46" s="621"/>
      <c r="CI46" s="621"/>
      <c r="CJ46" s="621"/>
      <c r="CK46" s="621"/>
      <c r="CL46" s="621"/>
      <c r="CM46" s="621"/>
      <c r="CN46" s="621"/>
      <c r="CO46" s="621"/>
      <c r="CP46" s="621"/>
      <c r="CQ46" s="622"/>
      <c r="CR46" s="623">
        <v>1518353</v>
      </c>
      <c r="CS46" s="626"/>
      <c r="CT46" s="626"/>
      <c r="CU46" s="626"/>
      <c r="CV46" s="626"/>
      <c r="CW46" s="626"/>
      <c r="CX46" s="626"/>
      <c r="CY46" s="627"/>
      <c r="CZ46" s="628">
        <v>5.5</v>
      </c>
      <c r="DA46" s="629"/>
      <c r="DB46" s="629"/>
      <c r="DC46" s="630"/>
      <c r="DD46" s="631">
        <v>616457</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355</v>
      </c>
      <c r="CG47" s="621"/>
      <c r="CH47" s="621"/>
      <c r="CI47" s="621"/>
      <c r="CJ47" s="621"/>
      <c r="CK47" s="621"/>
      <c r="CL47" s="621"/>
      <c r="CM47" s="621"/>
      <c r="CN47" s="621"/>
      <c r="CO47" s="621"/>
      <c r="CP47" s="621"/>
      <c r="CQ47" s="622"/>
      <c r="CR47" s="623" t="s">
        <v>125</v>
      </c>
      <c r="CS47" s="624"/>
      <c r="CT47" s="624"/>
      <c r="CU47" s="624"/>
      <c r="CV47" s="624"/>
      <c r="CW47" s="624"/>
      <c r="CX47" s="624"/>
      <c r="CY47" s="625"/>
      <c r="CZ47" s="628" t="s">
        <v>232</v>
      </c>
      <c r="DA47" s="657"/>
      <c r="DB47" s="657"/>
      <c r="DC47" s="658"/>
      <c r="DD47" s="631" t="s">
        <v>171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356</v>
      </c>
      <c r="CG48" s="621"/>
      <c r="CH48" s="621"/>
      <c r="CI48" s="621"/>
      <c r="CJ48" s="621"/>
      <c r="CK48" s="621"/>
      <c r="CL48" s="621"/>
      <c r="CM48" s="621"/>
      <c r="CN48" s="621"/>
      <c r="CO48" s="621"/>
      <c r="CP48" s="621"/>
      <c r="CQ48" s="622"/>
      <c r="CR48" s="623" t="s">
        <v>232</v>
      </c>
      <c r="CS48" s="626"/>
      <c r="CT48" s="626"/>
      <c r="CU48" s="626"/>
      <c r="CV48" s="626"/>
      <c r="CW48" s="626"/>
      <c r="CX48" s="626"/>
      <c r="CY48" s="627"/>
      <c r="CZ48" s="628" t="s">
        <v>232</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357</v>
      </c>
      <c r="CE49" s="636"/>
      <c r="CF49" s="636"/>
      <c r="CG49" s="636"/>
      <c r="CH49" s="636"/>
      <c r="CI49" s="636"/>
      <c r="CJ49" s="636"/>
      <c r="CK49" s="636"/>
      <c r="CL49" s="636"/>
      <c r="CM49" s="636"/>
      <c r="CN49" s="636"/>
      <c r="CO49" s="636"/>
      <c r="CP49" s="636"/>
      <c r="CQ49" s="637"/>
      <c r="CR49" s="638">
        <v>27407893</v>
      </c>
      <c r="CS49" s="639"/>
      <c r="CT49" s="639"/>
      <c r="CU49" s="639"/>
      <c r="CV49" s="639"/>
      <c r="CW49" s="639"/>
      <c r="CX49" s="639"/>
      <c r="CY49" s="640"/>
      <c r="CZ49" s="641">
        <v>100</v>
      </c>
      <c r="DA49" s="642"/>
      <c r="DB49" s="642"/>
      <c r="DC49" s="643"/>
      <c r="DD49" s="644">
        <v>18028010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9Smy4ExrM3CyVaIy/d2KVqSrnoXBXEp4biLKgwmC3s5emJcKstB5VbXBN15NbHZcLZwlFdod4VIxzVGV0eBcQ==" saltValue="HgDk1AP06fgiQBM7dHBL5w==" spinCount="100000" sheet="1" objects="1" scenarios="1"/>
  <customSheetViews>
    <customSheetView guid="{53621A01-2F75-42D5-8D3C-D67A83ECBE4C}" showGridLines="0" fitToPage="1" hiddenRows="1" hiddenColumns="1" topLeftCell="A22">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W88" zoomScale="75" zoomScaleNormal="75" zoomScaleSheetLayoutView="70" workbookViewId="0">
      <selection activeCell="BQ103" sqref="BQ103:DZ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359</v>
      </c>
      <c r="DK2" s="1162"/>
      <c r="DL2" s="1162"/>
      <c r="DM2" s="1162"/>
      <c r="DN2" s="1162"/>
      <c r="DO2" s="1163"/>
      <c r="DP2" s="249"/>
      <c r="DQ2" s="1161" t="s">
        <v>360</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361</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363</v>
      </c>
      <c r="B5" s="1047"/>
      <c r="C5" s="1047"/>
      <c r="D5" s="1047"/>
      <c r="E5" s="1047"/>
      <c r="F5" s="1047"/>
      <c r="G5" s="1047"/>
      <c r="H5" s="1047"/>
      <c r="I5" s="1047"/>
      <c r="J5" s="1047"/>
      <c r="K5" s="1047"/>
      <c r="L5" s="1047"/>
      <c r="M5" s="1047"/>
      <c r="N5" s="1047"/>
      <c r="O5" s="1047"/>
      <c r="P5" s="1048"/>
      <c r="Q5" s="1052" t="s">
        <v>364</v>
      </c>
      <c r="R5" s="1053"/>
      <c r="S5" s="1053"/>
      <c r="T5" s="1053"/>
      <c r="U5" s="1054"/>
      <c r="V5" s="1052" t="s">
        <v>365</v>
      </c>
      <c r="W5" s="1053"/>
      <c r="X5" s="1053"/>
      <c r="Y5" s="1053"/>
      <c r="Z5" s="1054"/>
      <c r="AA5" s="1052" t="s">
        <v>366</v>
      </c>
      <c r="AB5" s="1053"/>
      <c r="AC5" s="1053"/>
      <c r="AD5" s="1053"/>
      <c r="AE5" s="1053"/>
      <c r="AF5" s="1164" t="s">
        <v>367</v>
      </c>
      <c r="AG5" s="1053"/>
      <c r="AH5" s="1053"/>
      <c r="AI5" s="1053"/>
      <c r="AJ5" s="1068"/>
      <c r="AK5" s="1053" t="s">
        <v>368</v>
      </c>
      <c r="AL5" s="1053"/>
      <c r="AM5" s="1053"/>
      <c r="AN5" s="1053"/>
      <c r="AO5" s="1054"/>
      <c r="AP5" s="1052" t="s">
        <v>369</v>
      </c>
      <c r="AQ5" s="1053"/>
      <c r="AR5" s="1053"/>
      <c r="AS5" s="1053"/>
      <c r="AT5" s="1054"/>
      <c r="AU5" s="1052" t="s">
        <v>370</v>
      </c>
      <c r="AV5" s="1053"/>
      <c r="AW5" s="1053"/>
      <c r="AX5" s="1053"/>
      <c r="AY5" s="1068"/>
      <c r="AZ5" s="256"/>
      <c r="BA5" s="256"/>
      <c r="BB5" s="256"/>
      <c r="BC5" s="256"/>
      <c r="BD5" s="256"/>
      <c r="BE5" s="257"/>
      <c r="BF5" s="257"/>
      <c r="BG5" s="257"/>
      <c r="BH5" s="257"/>
      <c r="BI5" s="257"/>
      <c r="BJ5" s="257"/>
      <c r="BK5" s="257"/>
      <c r="BL5" s="257"/>
      <c r="BM5" s="257"/>
      <c r="BN5" s="257"/>
      <c r="BO5" s="257"/>
      <c r="BP5" s="257"/>
      <c r="BQ5" s="1046" t="s">
        <v>371</v>
      </c>
      <c r="BR5" s="1047"/>
      <c r="BS5" s="1047"/>
      <c r="BT5" s="1047"/>
      <c r="BU5" s="1047"/>
      <c r="BV5" s="1047"/>
      <c r="BW5" s="1047"/>
      <c r="BX5" s="1047"/>
      <c r="BY5" s="1047"/>
      <c r="BZ5" s="1047"/>
      <c r="CA5" s="1047"/>
      <c r="CB5" s="1047"/>
      <c r="CC5" s="1047"/>
      <c r="CD5" s="1047"/>
      <c r="CE5" s="1047"/>
      <c r="CF5" s="1047"/>
      <c r="CG5" s="1048"/>
      <c r="CH5" s="1052" t="s">
        <v>372</v>
      </c>
      <c r="CI5" s="1053"/>
      <c r="CJ5" s="1053"/>
      <c r="CK5" s="1053"/>
      <c r="CL5" s="1054"/>
      <c r="CM5" s="1052" t="s">
        <v>373</v>
      </c>
      <c r="CN5" s="1053"/>
      <c r="CO5" s="1053"/>
      <c r="CP5" s="1053"/>
      <c r="CQ5" s="1054"/>
      <c r="CR5" s="1052" t="s">
        <v>374</v>
      </c>
      <c r="CS5" s="1053"/>
      <c r="CT5" s="1053"/>
      <c r="CU5" s="1053"/>
      <c r="CV5" s="1054"/>
      <c r="CW5" s="1052" t="s">
        <v>375</v>
      </c>
      <c r="CX5" s="1053"/>
      <c r="CY5" s="1053"/>
      <c r="CZ5" s="1053"/>
      <c r="DA5" s="1054"/>
      <c r="DB5" s="1052" t="s">
        <v>376</v>
      </c>
      <c r="DC5" s="1053"/>
      <c r="DD5" s="1053"/>
      <c r="DE5" s="1053"/>
      <c r="DF5" s="1054"/>
      <c r="DG5" s="1149" t="s">
        <v>377</v>
      </c>
      <c r="DH5" s="1150"/>
      <c r="DI5" s="1150"/>
      <c r="DJ5" s="1150"/>
      <c r="DK5" s="1151"/>
      <c r="DL5" s="1149" t="s">
        <v>378</v>
      </c>
      <c r="DM5" s="1150"/>
      <c r="DN5" s="1150"/>
      <c r="DO5" s="1150"/>
      <c r="DP5" s="1151"/>
      <c r="DQ5" s="1052" t="s">
        <v>379</v>
      </c>
      <c r="DR5" s="1053"/>
      <c r="DS5" s="1053"/>
      <c r="DT5" s="1053"/>
      <c r="DU5" s="1054"/>
      <c r="DV5" s="1052" t="s">
        <v>370</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380</v>
      </c>
      <c r="C7" s="1102"/>
      <c r="D7" s="1102"/>
      <c r="E7" s="1102"/>
      <c r="F7" s="1102"/>
      <c r="G7" s="1102"/>
      <c r="H7" s="1102"/>
      <c r="I7" s="1102"/>
      <c r="J7" s="1102"/>
      <c r="K7" s="1102"/>
      <c r="L7" s="1102"/>
      <c r="M7" s="1102"/>
      <c r="N7" s="1102"/>
      <c r="O7" s="1102"/>
      <c r="P7" s="1103"/>
      <c r="Q7" s="1155">
        <v>28415</v>
      </c>
      <c r="R7" s="1156"/>
      <c r="S7" s="1156"/>
      <c r="T7" s="1156"/>
      <c r="U7" s="1156"/>
      <c r="V7" s="1156">
        <v>27436</v>
      </c>
      <c r="W7" s="1156"/>
      <c r="X7" s="1156"/>
      <c r="Y7" s="1156"/>
      <c r="Z7" s="1156"/>
      <c r="AA7" s="1156">
        <v>978</v>
      </c>
      <c r="AB7" s="1156"/>
      <c r="AC7" s="1156"/>
      <c r="AD7" s="1156"/>
      <c r="AE7" s="1157"/>
      <c r="AF7" s="1158">
        <v>817</v>
      </c>
      <c r="AG7" s="1159"/>
      <c r="AH7" s="1159"/>
      <c r="AI7" s="1159"/>
      <c r="AJ7" s="1160"/>
      <c r="AK7" s="1142">
        <v>1180</v>
      </c>
      <c r="AL7" s="1143"/>
      <c r="AM7" s="1143"/>
      <c r="AN7" s="1143"/>
      <c r="AO7" s="1143"/>
      <c r="AP7" s="1143">
        <v>24322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-35</v>
      </c>
      <c r="CI7" s="1140"/>
      <c r="CJ7" s="1140"/>
      <c r="CK7" s="1140"/>
      <c r="CL7" s="1141"/>
      <c r="CM7" s="1139">
        <v>258</v>
      </c>
      <c r="CN7" s="1140"/>
      <c r="CO7" s="1140"/>
      <c r="CP7" s="1140"/>
      <c r="CQ7" s="1141"/>
      <c r="CR7" s="1139">
        <v>51</v>
      </c>
      <c r="CS7" s="1140"/>
      <c r="CT7" s="1140"/>
      <c r="CU7" s="1140"/>
      <c r="CV7" s="1141"/>
      <c r="CW7" s="1139">
        <v>89</v>
      </c>
      <c r="CX7" s="1140"/>
      <c r="CY7" s="1140"/>
      <c r="CZ7" s="1140"/>
      <c r="DA7" s="1141"/>
      <c r="DB7" s="1139">
        <v>400</v>
      </c>
      <c r="DC7" s="1140"/>
      <c r="DD7" s="1140"/>
      <c r="DE7" s="1140"/>
      <c r="DF7" s="1141"/>
      <c r="DG7" s="1139" t="s">
        <v>590</v>
      </c>
      <c r="DH7" s="1140"/>
      <c r="DI7" s="1140"/>
      <c r="DJ7" s="1140"/>
      <c r="DK7" s="1141"/>
      <c r="DL7" s="1139" t="s">
        <v>590</v>
      </c>
      <c r="DM7" s="1140"/>
      <c r="DN7" s="1140"/>
      <c r="DO7" s="1140"/>
      <c r="DP7" s="1141"/>
      <c r="DQ7" s="1139" t="s">
        <v>590</v>
      </c>
      <c r="DR7" s="1140"/>
      <c r="DS7" s="1140"/>
      <c r="DT7" s="1140"/>
      <c r="DU7" s="1141"/>
      <c r="DV7" s="1166"/>
      <c r="DW7" s="1167"/>
      <c r="DX7" s="1167"/>
      <c r="DY7" s="1167"/>
      <c r="DZ7" s="1168"/>
      <c r="EA7" s="254"/>
    </row>
    <row r="8" spans="1:131" s="255" customFormat="1" ht="26.25" customHeight="1" x14ac:dyDescent="0.15">
      <c r="A8" s="261">
        <v>2</v>
      </c>
      <c r="B8" s="1088" t="s">
        <v>381</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t="s">
        <v>568</v>
      </c>
      <c r="AB8" s="1095"/>
      <c r="AC8" s="1095"/>
      <c r="AD8" s="1095"/>
      <c r="AE8" s="1096"/>
      <c r="AF8" s="1070" t="s">
        <v>125</v>
      </c>
      <c r="AG8" s="1071"/>
      <c r="AH8" s="1071"/>
      <c r="AI8" s="1071"/>
      <c r="AJ8" s="1072"/>
      <c r="AK8" s="1137" t="s">
        <v>568</v>
      </c>
      <c r="AL8" s="1138"/>
      <c r="AM8" s="1138"/>
      <c r="AN8" s="1138"/>
      <c r="AO8" s="1138"/>
      <c r="AP8" s="1138" t="s">
        <v>568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-2</v>
      </c>
      <c r="CI8" s="1041"/>
      <c r="CJ8" s="1041"/>
      <c r="CK8" s="1041"/>
      <c r="CL8" s="1042"/>
      <c r="CM8" s="1040">
        <v>57</v>
      </c>
      <c r="CN8" s="1041"/>
      <c r="CO8" s="1041"/>
      <c r="CP8" s="1041"/>
      <c r="CQ8" s="1042"/>
      <c r="CR8" s="1040">
        <v>50</v>
      </c>
      <c r="CS8" s="1041"/>
      <c r="CT8" s="1041"/>
      <c r="CU8" s="1041"/>
      <c r="CV8" s="1042"/>
      <c r="CW8" s="1040">
        <v>0</v>
      </c>
      <c r="CX8" s="1041"/>
      <c r="CY8" s="1041"/>
      <c r="CZ8" s="1041"/>
      <c r="DA8" s="1042"/>
      <c r="DB8" s="1040">
        <v>0</v>
      </c>
      <c r="DC8" s="1041"/>
      <c r="DD8" s="1041"/>
      <c r="DE8" s="1041"/>
      <c r="DF8" s="1042"/>
      <c r="DG8" s="1040" t="s">
        <v>590</v>
      </c>
      <c r="DH8" s="1041"/>
      <c r="DI8" s="1041"/>
      <c r="DJ8" s="1041"/>
      <c r="DK8" s="1042"/>
      <c r="DL8" s="1040" t="s">
        <v>590</v>
      </c>
      <c r="DM8" s="1041"/>
      <c r="DN8" s="1041"/>
      <c r="DO8" s="1041"/>
      <c r="DP8" s="1042"/>
      <c r="DQ8" s="1040" t="s">
        <v>590</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9">
        <v>28386</v>
      </c>
      <c r="R23" s="1120"/>
      <c r="S23" s="1120"/>
      <c r="T23" s="1120"/>
      <c r="U23" s="1120"/>
      <c r="V23" s="1120">
        <v>27408</v>
      </c>
      <c r="W23" s="1120"/>
      <c r="X23" s="1120"/>
      <c r="Y23" s="1120"/>
      <c r="Z23" s="1120"/>
      <c r="AA23" s="1120">
        <v>978</v>
      </c>
      <c r="AB23" s="1120"/>
      <c r="AC23" s="1120"/>
      <c r="AD23" s="1120"/>
      <c r="AE23" s="1121"/>
      <c r="AF23" s="1122">
        <v>817</v>
      </c>
      <c r="AG23" s="1120"/>
      <c r="AH23" s="1120"/>
      <c r="AI23" s="1120"/>
      <c r="AJ23" s="1123"/>
      <c r="AK23" s="1124"/>
      <c r="AL23" s="1125"/>
      <c r="AM23" s="1125"/>
      <c r="AN23" s="1125"/>
      <c r="AO23" s="1125"/>
      <c r="AP23" s="1120">
        <v>24322</v>
      </c>
      <c r="AQ23" s="1120"/>
      <c r="AR23" s="1120"/>
      <c r="AS23" s="1120"/>
      <c r="AT23" s="1120"/>
      <c r="AU23" s="1126"/>
      <c r="AV23" s="1126"/>
      <c r="AW23" s="1126"/>
      <c r="AX23" s="1126"/>
      <c r="AY23" s="1127"/>
      <c r="AZ23" s="1116" t="s">
        <v>125</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363</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370</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395</v>
      </c>
      <c r="C28" s="1102"/>
      <c r="D28" s="1102"/>
      <c r="E28" s="1102"/>
      <c r="F28" s="1102"/>
      <c r="G28" s="1102"/>
      <c r="H28" s="1102"/>
      <c r="I28" s="1102"/>
      <c r="J28" s="1102"/>
      <c r="K28" s="1102"/>
      <c r="L28" s="1102"/>
      <c r="M28" s="1102"/>
      <c r="N28" s="1102"/>
      <c r="O28" s="1102"/>
      <c r="P28" s="1103"/>
      <c r="Q28" s="1104">
        <v>8006</v>
      </c>
      <c r="R28" s="1105"/>
      <c r="S28" s="1105"/>
      <c r="T28" s="1105"/>
      <c r="U28" s="1105"/>
      <c r="V28" s="1105">
        <v>8006</v>
      </c>
      <c r="W28" s="1105"/>
      <c r="X28" s="1105"/>
      <c r="Y28" s="1105"/>
      <c r="Z28" s="1105"/>
      <c r="AA28" s="1105" t="s">
        <v>569</v>
      </c>
      <c r="AB28" s="1105"/>
      <c r="AC28" s="1105"/>
      <c r="AD28" s="1105"/>
      <c r="AE28" s="1106"/>
      <c r="AF28" s="1107" t="s">
        <v>125</v>
      </c>
      <c r="AG28" s="1105"/>
      <c r="AH28" s="1105"/>
      <c r="AI28" s="1105"/>
      <c r="AJ28" s="1108"/>
      <c r="AK28" s="1109">
        <v>555</v>
      </c>
      <c r="AL28" s="1097"/>
      <c r="AM28" s="1097"/>
      <c r="AN28" s="1097"/>
      <c r="AO28" s="1097"/>
      <c r="AP28" s="1097" t="s">
        <v>569</v>
      </c>
      <c r="AQ28" s="1097"/>
      <c r="AR28" s="1097"/>
      <c r="AS28" s="1097"/>
      <c r="AT28" s="1097"/>
      <c r="AU28" s="1097" t="s">
        <v>568</v>
      </c>
      <c r="AV28" s="1097"/>
      <c r="AW28" s="1097"/>
      <c r="AX28" s="1097"/>
      <c r="AY28" s="1097"/>
      <c r="AZ28" s="1098" t="s">
        <v>568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396</v>
      </c>
      <c r="C29" s="1089"/>
      <c r="D29" s="1089"/>
      <c r="E29" s="1089"/>
      <c r="F29" s="1089"/>
      <c r="G29" s="1089"/>
      <c r="H29" s="1089"/>
      <c r="I29" s="1089"/>
      <c r="J29" s="1089"/>
      <c r="K29" s="1089"/>
      <c r="L29" s="1089"/>
      <c r="M29" s="1089"/>
      <c r="N29" s="1089"/>
      <c r="O29" s="1089"/>
      <c r="P29" s="1090"/>
      <c r="Q29" s="1094">
        <v>5532</v>
      </c>
      <c r="R29" s="1095"/>
      <c r="S29" s="1095"/>
      <c r="T29" s="1095"/>
      <c r="U29" s="1095"/>
      <c r="V29" s="1095">
        <v>5323</v>
      </c>
      <c r="W29" s="1095"/>
      <c r="X29" s="1095"/>
      <c r="Y29" s="1095"/>
      <c r="Z29" s="1095"/>
      <c r="AA29" s="1095">
        <v>209</v>
      </c>
      <c r="AB29" s="1095"/>
      <c r="AC29" s="1095"/>
      <c r="AD29" s="1095"/>
      <c r="AE29" s="1096"/>
      <c r="AF29" s="1070">
        <v>209</v>
      </c>
      <c r="AG29" s="1071"/>
      <c r="AH29" s="1071"/>
      <c r="AI29" s="1071"/>
      <c r="AJ29" s="1072"/>
      <c r="AK29" s="1031">
        <v>780</v>
      </c>
      <c r="AL29" s="1022"/>
      <c r="AM29" s="1022"/>
      <c r="AN29" s="1022"/>
      <c r="AO29" s="1022"/>
      <c r="AP29" s="1022" t="s">
        <v>568</v>
      </c>
      <c r="AQ29" s="1022"/>
      <c r="AR29" s="1022"/>
      <c r="AS29" s="1022"/>
      <c r="AT29" s="1022"/>
      <c r="AU29" s="1022" t="s">
        <v>570</v>
      </c>
      <c r="AV29" s="1022"/>
      <c r="AW29" s="1022"/>
      <c r="AX29" s="1022"/>
      <c r="AY29" s="1022"/>
      <c r="AZ29" s="1093" t="s">
        <v>570</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397</v>
      </c>
      <c r="C30" s="1089"/>
      <c r="D30" s="1089"/>
      <c r="E30" s="1089"/>
      <c r="F30" s="1089"/>
      <c r="G30" s="1089"/>
      <c r="H30" s="1089"/>
      <c r="I30" s="1089"/>
      <c r="J30" s="1089"/>
      <c r="K30" s="1089"/>
      <c r="L30" s="1089"/>
      <c r="M30" s="1089"/>
      <c r="N30" s="1089"/>
      <c r="O30" s="1089"/>
      <c r="P30" s="1090"/>
      <c r="Q30" s="1094">
        <v>1673</v>
      </c>
      <c r="R30" s="1095"/>
      <c r="S30" s="1095"/>
      <c r="T30" s="1095"/>
      <c r="U30" s="1095"/>
      <c r="V30" s="1095">
        <v>1673</v>
      </c>
      <c r="W30" s="1095"/>
      <c r="X30" s="1095"/>
      <c r="Y30" s="1095"/>
      <c r="Z30" s="1095"/>
      <c r="AA30" s="1095" t="s">
        <v>572</v>
      </c>
      <c r="AB30" s="1095"/>
      <c r="AC30" s="1095"/>
      <c r="AD30" s="1095"/>
      <c r="AE30" s="1096"/>
      <c r="AF30" s="1070" t="s">
        <v>398</v>
      </c>
      <c r="AG30" s="1071"/>
      <c r="AH30" s="1071"/>
      <c r="AI30" s="1071"/>
      <c r="AJ30" s="1072"/>
      <c r="AK30" s="1031">
        <v>869</v>
      </c>
      <c r="AL30" s="1022"/>
      <c r="AM30" s="1022"/>
      <c r="AN30" s="1022"/>
      <c r="AO30" s="1022"/>
      <c r="AP30" s="1022" t="s">
        <v>568</v>
      </c>
      <c r="AQ30" s="1022"/>
      <c r="AR30" s="1022"/>
      <c r="AS30" s="1022"/>
      <c r="AT30" s="1022"/>
      <c r="AU30" s="1022" t="s">
        <v>568</v>
      </c>
      <c r="AV30" s="1022"/>
      <c r="AW30" s="1022"/>
      <c r="AX30" s="1022"/>
      <c r="AY30" s="1022"/>
      <c r="AZ30" s="1093" t="s">
        <v>570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399</v>
      </c>
      <c r="C31" s="1089"/>
      <c r="D31" s="1089"/>
      <c r="E31" s="1089"/>
      <c r="F31" s="1089"/>
      <c r="G31" s="1089"/>
      <c r="H31" s="1089"/>
      <c r="I31" s="1089"/>
      <c r="J31" s="1089"/>
      <c r="K31" s="1089"/>
      <c r="L31" s="1089"/>
      <c r="M31" s="1089"/>
      <c r="N31" s="1089"/>
      <c r="O31" s="1089"/>
      <c r="P31" s="1090"/>
      <c r="Q31" s="1094">
        <v>2278</v>
      </c>
      <c r="R31" s="1095"/>
      <c r="S31" s="1095"/>
      <c r="T31" s="1095"/>
      <c r="U31" s="1095"/>
      <c r="V31" s="1095">
        <v>2248</v>
      </c>
      <c r="W31" s="1095"/>
      <c r="X31" s="1095"/>
      <c r="Y31" s="1095"/>
      <c r="Z31" s="1095"/>
      <c r="AA31" s="1095">
        <v>30</v>
      </c>
      <c r="AB31" s="1095"/>
      <c r="AC31" s="1095"/>
      <c r="AD31" s="1095"/>
      <c r="AE31" s="1096"/>
      <c r="AF31" s="1070">
        <v>9</v>
      </c>
      <c r="AG31" s="1071"/>
      <c r="AH31" s="1071"/>
      <c r="AI31" s="1071"/>
      <c r="AJ31" s="1072"/>
      <c r="AK31" s="1031">
        <v>565</v>
      </c>
      <c r="AL31" s="1022"/>
      <c r="AM31" s="1022"/>
      <c r="AN31" s="1022"/>
      <c r="AO31" s="1022"/>
      <c r="AP31" s="1022">
        <v>7581</v>
      </c>
      <c r="AQ31" s="1022"/>
      <c r="AR31" s="1022"/>
      <c r="AS31" s="1022"/>
      <c r="AT31" s="1022"/>
      <c r="AU31" s="1022">
        <v>3775</v>
      </c>
      <c r="AV31" s="1022"/>
      <c r="AW31" s="1022"/>
      <c r="AX31" s="1022"/>
      <c r="AY31" s="1022"/>
      <c r="AZ31" s="1093" t="s">
        <v>570</v>
      </c>
      <c r="BA31" s="1093"/>
      <c r="BB31" s="1093"/>
      <c r="BC31" s="1093"/>
      <c r="BD31" s="1093"/>
      <c r="BE31" s="1083" t="s">
        <v>400</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401</v>
      </c>
      <c r="C32" s="1089"/>
      <c r="D32" s="1089"/>
      <c r="E32" s="1089"/>
      <c r="F32" s="1089"/>
      <c r="G32" s="1089"/>
      <c r="H32" s="1089"/>
      <c r="I32" s="1089"/>
      <c r="J32" s="1089"/>
      <c r="K32" s="1089"/>
      <c r="L32" s="1089"/>
      <c r="M32" s="1089"/>
      <c r="N32" s="1089"/>
      <c r="O32" s="1089"/>
      <c r="P32" s="1090"/>
      <c r="Q32" s="1094">
        <v>15</v>
      </c>
      <c r="R32" s="1095"/>
      <c r="S32" s="1095"/>
      <c r="T32" s="1095"/>
      <c r="U32" s="1095"/>
      <c r="V32" s="1095">
        <v>15</v>
      </c>
      <c r="W32" s="1095"/>
      <c r="X32" s="1095"/>
      <c r="Y32" s="1095"/>
      <c r="Z32" s="1095"/>
      <c r="AA32" s="1095" t="s">
        <v>568</v>
      </c>
      <c r="AB32" s="1095"/>
      <c r="AC32" s="1095"/>
      <c r="AD32" s="1095"/>
      <c r="AE32" s="1096"/>
      <c r="AF32" s="1070">
        <v>0</v>
      </c>
      <c r="AG32" s="1071"/>
      <c r="AH32" s="1071"/>
      <c r="AI32" s="1071"/>
      <c r="AJ32" s="1072"/>
      <c r="AK32" s="1031">
        <v>2</v>
      </c>
      <c r="AL32" s="1022"/>
      <c r="AM32" s="1022"/>
      <c r="AN32" s="1022"/>
      <c r="AO32" s="1022"/>
      <c r="AP32" s="1022" t="s">
        <v>568</v>
      </c>
      <c r="AQ32" s="1022"/>
      <c r="AR32" s="1022"/>
      <c r="AS32" s="1022"/>
      <c r="AT32" s="1022"/>
      <c r="AU32" s="1022" t="s">
        <v>568</v>
      </c>
      <c r="AV32" s="1022"/>
      <c r="AW32" s="1022"/>
      <c r="AX32" s="1022"/>
      <c r="AY32" s="1022"/>
      <c r="AZ32" s="1093" t="s">
        <v>571</v>
      </c>
      <c r="BA32" s="1093"/>
      <c r="BB32" s="1093"/>
      <c r="BC32" s="1093"/>
      <c r="BD32" s="1093"/>
      <c r="BE32" s="1083" t="s">
        <v>400</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402</v>
      </c>
      <c r="C33" s="1089"/>
      <c r="D33" s="1089"/>
      <c r="E33" s="1089"/>
      <c r="F33" s="1089"/>
      <c r="G33" s="1089"/>
      <c r="H33" s="1089"/>
      <c r="I33" s="1089"/>
      <c r="J33" s="1089"/>
      <c r="K33" s="1089"/>
      <c r="L33" s="1089"/>
      <c r="M33" s="1089"/>
      <c r="N33" s="1089"/>
      <c r="O33" s="1089"/>
      <c r="P33" s="1090"/>
      <c r="Q33" s="1094">
        <v>0</v>
      </c>
      <c r="R33" s="1095"/>
      <c r="S33" s="1095"/>
      <c r="T33" s="1095"/>
      <c r="U33" s="1095"/>
      <c r="V33" s="1095">
        <v>0</v>
      </c>
      <c r="W33" s="1095"/>
      <c r="X33" s="1095"/>
      <c r="Y33" s="1095"/>
      <c r="Z33" s="1095"/>
      <c r="AA33" s="1095" t="s">
        <v>572</v>
      </c>
      <c r="AB33" s="1095"/>
      <c r="AC33" s="1095"/>
      <c r="AD33" s="1095"/>
      <c r="AE33" s="1096"/>
      <c r="AF33" s="1070" t="s">
        <v>398</v>
      </c>
      <c r="AG33" s="1071"/>
      <c r="AH33" s="1071"/>
      <c r="AI33" s="1071"/>
      <c r="AJ33" s="1072"/>
      <c r="AK33" s="1031" t="s">
        <v>568</v>
      </c>
      <c r="AL33" s="1022"/>
      <c r="AM33" s="1022"/>
      <c r="AN33" s="1022"/>
      <c r="AO33" s="1022"/>
      <c r="AP33" s="1022" t="s">
        <v>568</v>
      </c>
      <c r="AQ33" s="1022"/>
      <c r="AR33" s="1022"/>
      <c r="AS33" s="1022"/>
      <c r="AT33" s="1022"/>
      <c r="AU33" s="1022" t="s">
        <v>568</v>
      </c>
      <c r="AV33" s="1022"/>
      <c r="AW33" s="1022"/>
      <c r="AX33" s="1022"/>
      <c r="AY33" s="1022"/>
      <c r="AZ33" s="1093" t="s">
        <v>570</v>
      </c>
      <c r="BA33" s="1093"/>
      <c r="BB33" s="1093"/>
      <c r="BC33" s="1093"/>
      <c r="BD33" s="1093"/>
      <c r="BE33" s="1083" t="s">
        <v>403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218</v>
      </c>
      <c r="AG63" s="1010"/>
      <c r="AH63" s="1010"/>
      <c r="AI63" s="1010"/>
      <c r="AJ63" s="1081"/>
      <c r="AK63" s="1082"/>
      <c r="AL63" s="1014"/>
      <c r="AM63" s="1014"/>
      <c r="AN63" s="1014"/>
      <c r="AO63" s="1014"/>
      <c r="AP63" s="1010">
        <v>7581</v>
      </c>
      <c r="AQ63" s="1010"/>
      <c r="AR63" s="1010"/>
      <c r="AS63" s="1010"/>
      <c r="AT63" s="1010"/>
      <c r="AU63" s="1010">
        <v>3775</v>
      </c>
      <c r="AV63" s="1010"/>
      <c r="AW63" s="1010"/>
      <c r="AX63" s="1010"/>
      <c r="AY63" s="1010"/>
      <c r="AZ63" s="1076"/>
      <c r="BA63" s="1076"/>
      <c r="BB63" s="1076"/>
      <c r="BC63" s="1076"/>
      <c r="BD63" s="1076"/>
      <c r="BE63" s="1011"/>
      <c r="BF63" s="1011"/>
      <c r="BG63" s="1011"/>
      <c r="BH63" s="1011"/>
      <c r="BI63" s="1012"/>
      <c r="BJ63" s="1077" t="s">
        <v>125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387</v>
      </c>
      <c r="R66" s="1053"/>
      <c r="S66" s="1053"/>
      <c r="T66" s="1053"/>
      <c r="U66" s="1054"/>
      <c r="V66" s="1052" t="s">
        <v>388</v>
      </c>
      <c r="W66" s="1053"/>
      <c r="X66" s="1053"/>
      <c r="Y66" s="1053"/>
      <c r="Z66" s="1054"/>
      <c r="AA66" s="1052" t="s">
        <v>408</v>
      </c>
      <c r="AB66" s="1053"/>
      <c r="AC66" s="1053"/>
      <c r="AD66" s="1053"/>
      <c r="AE66" s="1054"/>
      <c r="AF66" s="1058" t="s">
        <v>409</v>
      </c>
      <c r="AG66" s="1059"/>
      <c r="AH66" s="1059"/>
      <c r="AI66" s="1059"/>
      <c r="AJ66" s="1060"/>
      <c r="AK66" s="1052" t="s">
        <v>391</v>
      </c>
      <c r="AL66" s="1047"/>
      <c r="AM66" s="1047"/>
      <c r="AN66" s="1047"/>
      <c r="AO66" s="1048"/>
      <c r="AP66" s="1052" t="s">
        <v>410</v>
      </c>
      <c r="AQ66" s="1053"/>
      <c r="AR66" s="1053"/>
      <c r="AS66" s="1053"/>
      <c r="AT66" s="1054"/>
      <c r="AU66" s="1052" t="s">
        <v>411</v>
      </c>
      <c r="AV66" s="1053"/>
      <c r="AW66" s="1053"/>
      <c r="AX66" s="1053"/>
      <c r="AY66" s="1054"/>
      <c r="AZ66" s="1052" t="s">
        <v>370</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584</v>
      </c>
      <c r="C68" s="1037"/>
      <c r="D68" s="1037"/>
      <c r="E68" s="1037"/>
      <c r="F68" s="1037"/>
      <c r="G68" s="1037"/>
      <c r="H68" s="1037"/>
      <c r="I68" s="1037"/>
      <c r="J68" s="1037"/>
      <c r="K68" s="1037"/>
      <c r="L68" s="1037"/>
      <c r="M68" s="1037"/>
      <c r="N68" s="1037"/>
      <c r="O68" s="1037"/>
      <c r="P68" s="1038"/>
      <c r="Q68" s="1039">
        <v>19218</v>
      </c>
      <c r="R68" s="1033"/>
      <c r="S68" s="1033"/>
      <c r="T68" s="1033"/>
      <c r="U68" s="1033"/>
      <c r="V68" s="1033">
        <v>19195</v>
      </c>
      <c r="W68" s="1033"/>
      <c r="X68" s="1033"/>
      <c r="Y68" s="1033"/>
      <c r="Z68" s="1033"/>
      <c r="AA68" s="1033">
        <v>23</v>
      </c>
      <c r="AB68" s="1033"/>
      <c r="AC68" s="1033"/>
      <c r="AD68" s="1033"/>
      <c r="AE68" s="1033"/>
      <c r="AF68" s="1033">
        <v>23</v>
      </c>
      <c r="AG68" s="1033"/>
      <c r="AH68" s="1033"/>
      <c r="AI68" s="1033"/>
      <c r="AJ68" s="1033"/>
      <c r="AK68" s="1033">
        <v>2868</v>
      </c>
      <c r="AL68" s="1033"/>
      <c r="AM68" s="1033"/>
      <c r="AN68" s="1033"/>
      <c r="AO68" s="1033"/>
      <c r="AP68" s="1033" t="s">
        <v>590</v>
      </c>
      <c r="AQ68" s="1033"/>
      <c r="AR68" s="1033"/>
      <c r="AS68" s="1033"/>
      <c r="AT68" s="1033"/>
      <c r="AU68" s="1033" t="s">
        <v>590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585</v>
      </c>
      <c r="C69" s="1026"/>
      <c r="D69" s="1026"/>
      <c r="E69" s="1026"/>
      <c r="F69" s="1026"/>
      <c r="G69" s="1026"/>
      <c r="H69" s="1026"/>
      <c r="I69" s="1026"/>
      <c r="J69" s="1026"/>
      <c r="K69" s="1026"/>
      <c r="L69" s="1026"/>
      <c r="M69" s="1026"/>
      <c r="N69" s="1026"/>
      <c r="O69" s="1026"/>
      <c r="P69" s="1027"/>
      <c r="Q69" s="1028">
        <v>163</v>
      </c>
      <c r="R69" s="1022"/>
      <c r="S69" s="1022"/>
      <c r="T69" s="1022"/>
      <c r="U69" s="1022"/>
      <c r="V69" s="1022">
        <v>163</v>
      </c>
      <c r="W69" s="1022"/>
      <c r="X69" s="1022"/>
      <c r="Y69" s="1022"/>
      <c r="Z69" s="1022"/>
      <c r="AA69" s="1022">
        <v>1</v>
      </c>
      <c r="AB69" s="1022"/>
      <c r="AC69" s="1022"/>
      <c r="AD69" s="1022"/>
      <c r="AE69" s="1022"/>
      <c r="AF69" s="1022">
        <v>1</v>
      </c>
      <c r="AG69" s="1022"/>
      <c r="AH69" s="1022"/>
      <c r="AI69" s="1022"/>
      <c r="AJ69" s="1022"/>
      <c r="AK69" s="1022">
        <v>43</v>
      </c>
      <c r="AL69" s="1022"/>
      <c r="AM69" s="1022"/>
      <c r="AN69" s="1022"/>
      <c r="AO69" s="1022"/>
      <c r="AP69" s="1032" t="s">
        <v>590</v>
      </c>
      <c r="AQ69" s="1030"/>
      <c r="AR69" s="1030"/>
      <c r="AS69" s="1030"/>
      <c r="AT69" s="1031"/>
      <c r="AU69" s="1032" t="s">
        <v>590</v>
      </c>
      <c r="AV69" s="1030"/>
      <c r="AW69" s="1030"/>
      <c r="AX69" s="1030"/>
      <c r="AY69" s="1031"/>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578</v>
      </c>
      <c r="C70" s="1026"/>
      <c r="D70" s="1026"/>
      <c r="E70" s="1026"/>
      <c r="F70" s="1026"/>
      <c r="G70" s="1026"/>
      <c r="H70" s="1026"/>
      <c r="I70" s="1026"/>
      <c r="J70" s="1026"/>
      <c r="K70" s="1026"/>
      <c r="L70" s="1026"/>
      <c r="M70" s="1026"/>
      <c r="N70" s="1026"/>
      <c r="O70" s="1026"/>
      <c r="P70" s="1027"/>
      <c r="Q70" s="1028">
        <v>596</v>
      </c>
      <c r="R70" s="1022"/>
      <c r="S70" s="1022"/>
      <c r="T70" s="1022"/>
      <c r="U70" s="1022"/>
      <c r="V70" s="1022">
        <v>355</v>
      </c>
      <c r="W70" s="1022"/>
      <c r="X70" s="1022"/>
      <c r="Y70" s="1022"/>
      <c r="Z70" s="1022"/>
      <c r="AA70" s="1022">
        <v>242</v>
      </c>
      <c r="AB70" s="1022"/>
      <c r="AC70" s="1022"/>
      <c r="AD70" s="1022"/>
      <c r="AE70" s="1022"/>
      <c r="AF70" s="1022">
        <v>242</v>
      </c>
      <c r="AG70" s="1022"/>
      <c r="AH70" s="1022"/>
      <c r="AI70" s="1022"/>
      <c r="AJ70" s="1022"/>
      <c r="AK70" s="1022" t="s">
        <v>590</v>
      </c>
      <c r="AL70" s="1022"/>
      <c r="AM70" s="1022"/>
      <c r="AN70" s="1022"/>
      <c r="AO70" s="1022"/>
      <c r="AP70" s="1032" t="s">
        <v>590</v>
      </c>
      <c r="AQ70" s="1030"/>
      <c r="AR70" s="1030"/>
      <c r="AS70" s="1030"/>
      <c r="AT70" s="1031"/>
      <c r="AU70" s="1032" t="s">
        <v>590</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586</v>
      </c>
      <c r="C71" s="1026"/>
      <c r="D71" s="1026"/>
      <c r="E71" s="1026"/>
      <c r="F71" s="1026"/>
      <c r="G71" s="1026"/>
      <c r="H71" s="1026"/>
      <c r="I71" s="1026"/>
      <c r="J71" s="1026"/>
      <c r="K71" s="1026"/>
      <c r="L71" s="1026"/>
      <c r="M71" s="1026"/>
      <c r="N71" s="1026"/>
      <c r="O71" s="1026"/>
      <c r="P71" s="1027"/>
      <c r="Q71" s="1028">
        <v>997</v>
      </c>
      <c r="R71" s="1022"/>
      <c r="S71" s="1022"/>
      <c r="T71" s="1022"/>
      <c r="U71" s="1022"/>
      <c r="V71" s="1022">
        <v>988</v>
      </c>
      <c r="W71" s="1022"/>
      <c r="X71" s="1022"/>
      <c r="Y71" s="1022"/>
      <c r="Z71" s="1022"/>
      <c r="AA71" s="1022">
        <v>9</v>
      </c>
      <c r="AB71" s="1022"/>
      <c r="AC71" s="1022"/>
      <c r="AD71" s="1022"/>
      <c r="AE71" s="1022"/>
      <c r="AF71" s="1022">
        <v>9</v>
      </c>
      <c r="AG71" s="1022"/>
      <c r="AH71" s="1022"/>
      <c r="AI71" s="1022"/>
      <c r="AJ71" s="1022"/>
      <c r="AK71" s="1022" t="s">
        <v>590</v>
      </c>
      <c r="AL71" s="1022"/>
      <c r="AM71" s="1022"/>
      <c r="AN71" s="1022"/>
      <c r="AO71" s="1022"/>
      <c r="AP71" s="1032" t="s">
        <v>590</v>
      </c>
      <c r="AQ71" s="1030"/>
      <c r="AR71" s="1030"/>
      <c r="AS71" s="1030"/>
      <c r="AT71" s="1031"/>
      <c r="AU71" s="1032" t="s">
        <v>590</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587</v>
      </c>
      <c r="C72" s="1026"/>
      <c r="D72" s="1026"/>
      <c r="E72" s="1026"/>
      <c r="F72" s="1026"/>
      <c r="G72" s="1026"/>
      <c r="H72" s="1026"/>
      <c r="I72" s="1026"/>
      <c r="J72" s="1026"/>
      <c r="K72" s="1026"/>
      <c r="L72" s="1026"/>
      <c r="M72" s="1026"/>
      <c r="N72" s="1026"/>
      <c r="O72" s="1026"/>
      <c r="P72" s="1027"/>
      <c r="Q72" s="1028">
        <v>330370</v>
      </c>
      <c r="R72" s="1022"/>
      <c r="S72" s="1022"/>
      <c r="T72" s="1022"/>
      <c r="U72" s="1022"/>
      <c r="V72" s="1022">
        <v>323172</v>
      </c>
      <c r="W72" s="1022"/>
      <c r="X72" s="1022"/>
      <c r="Y72" s="1022"/>
      <c r="Z72" s="1022"/>
      <c r="AA72" s="1022">
        <v>7198</v>
      </c>
      <c r="AB72" s="1022"/>
      <c r="AC72" s="1022"/>
      <c r="AD72" s="1022"/>
      <c r="AE72" s="1022"/>
      <c r="AF72" s="1022">
        <v>7198</v>
      </c>
      <c r="AG72" s="1022"/>
      <c r="AH72" s="1022"/>
      <c r="AI72" s="1022"/>
      <c r="AJ72" s="1022"/>
      <c r="AK72" s="1022">
        <v>2219</v>
      </c>
      <c r="AL72" s="1022"/>
      <c r="AM72" s="1022"/>
      <c r="AN72" s="1022"/>
      <c r="AO72" s="1022"/>
      <c r="AP72" s="1032" t="s">
        <v>590</v>
      </c>
      <c r="AQ72" s="1030"/>
      <c r="AR72" s="1030"/>
      <c r="AS72" s="1030"/>
      <c r="AT72" s="1031"/>
      <c r="AU72" s="1032" t="s">
        <v>590</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579</v>
      </c>
      <c r="C73" s="1026"/>
      <c r="D73" s="1026"/>
      <c r="E73" s="1026"/>
      <c r="F73" s="1026"/>
      <c r="G73" s="1026"/>
      <c r="H73" s="1026"/>
      <c r="I73" s="1026"/>
      <c r="J73" s="1026"/>
      <c r="K73" s="1026"/>
      <c r="L73" s="1026"/>
      <c r="M73" s="1026"/>
      <c r="N73" s="1026"/>
      <c r="O73" s="1026"/>
      <c r="P73" s="1027"/>
      <c r="Q73" s="1028">
        <v>5547</v>
      </c>
      <c r="R73" s="1022"/>
      <c r="S73" s="1022"/>
      <c r="T73" s="1022"/>
      <c r="U73" s="1022"/>
      <c r="V73" s="1022">
        <v>5208</v>
      </c>
      <c r="W73" s="1022"/>
      <c r="X73" s="1022"/>
      <c r="Y73" s="1022"/>
      <c r="Z73" s="1022"/>
      <c r="AA73" s="1022">
        <v>339</v>
      </c>
      <c r="AB73" s="1022"/>
      <c r="AC73" s="1022"/>
      <c r="AD73" s="1022"/>
      <c r="AE73" s="1022"/>
      <c r="AF73" s="1022">
        <v>5165</v>
      </c>
      <c r="AG73" s="1022"/>
      <c r="AH73" s="1022"/>
      <c r="AI73" s="1022"/>
      <c r="AJ73" s="1022"/>
      <c r="AK73" s="1022" t="s">
        <v>590</v>
      </c>
      <c r="AL73" s="1022"/>
      <c r="AM73" s="1022"/>
      <c r="AN73" s="1022"/>
      <c r="AO73" s="1022"/>
      <c r="AP73" s="1022">
        <v>4415</v>
      </c>
      <c r="AQ73" s="1022"/>
      <c r="AR73" s="1022"/>
      <c r="AS73" s="1022"/>
      <c r="AT73" s="1022"/>
      <c r="AU73" s="1032" t="s">
        <v>590</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580</v>
      </c>
      <c r="C74" s="1026"/>
      <c r="D74" s="1026"/>
      <c r="E74" s="1026"/>
      <c r="F74" s="1026"/>
      <c r="G74" s="1026"/>
      <c r="H74" s="1026"/>
      <c r="I74" s="1026"/>
      <c r="J74" s="1026"/>
      <c r="K74" s="1026"/>
      <c r="L74" s="1026"/>
      <c r="M74" s="1026"/>
      <c r="N74" s="1026"/>
      <c r="O74" s="1026"/>
      <c r="P74" s="1027"/>
      <c r="Q74" s="1028">
        <v>1265</v>
      </c>
      <c r="R74" s="1022"/>
      <c r="S74" s="1022"/>
      <c r="T74" s="1022"/>
      <c r="U74" s="1022"/>
      <c r="V74" s="1022">
        <v>1189</v>
      </c>
      <c r="W74" s="1022"/>
      <c r="X74" s="1022"/>
      <c r="Y74" s="1022"/>
      <c r="Z74" s="1022"/>
      <c r="AA74" s="1022">
        <v>76</v>
      </c>
      <c r="AB74" s="1022"/>
      <c r="AC74" s="1022"/>
      <c r="AD74" s="1022"/>
      <c r="AE74" s="1022"/>
      <c r="AF74" s="1022">
        <v>43</v>
      </c>
      <c r="AG74" s="1022"/>
      <c r="AH74" s="1022"/>
      <c r="AI74" s="1022"/>
      <c r="AJ74" s="1022"/>
      <c r="AK74" s="1022" t="s">
        <v>591</v>
      </c>
      <c r="AL74" s="1022"/>
      <c r="AM74" s="1022"/>
      <c r="AN74" s="1022"/>
      <c r="AO74" s="1022"/>
      <c r="AP74" s="1022">
        <v>348</v>
      </c>
      <c r="AQ74" s="1022"/>
      <c r="AR74" s="1022"/>
      <c r="AS74" s="1022"/>
      <c r="AT74" s="1022"/>
      <c r="AU74" s="1032" t="s">
        <v>590</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581</v>
      </c>
      <c r="C75" s="1026"/>
      <c r="D75" s="1026"/>
      <c r="E75" s="1026"/>
      <c r="F75" s="1026"/>
      <c r="G75" s="1026"/>
      <c r="H75" s="1026"/>
      <c r="I75" s="1026"/>
      <c r="J75" s="1026"/>
      <c r="K75" s="1026"/>
      <c r="L75" s="1026"/>
      <c r="M75" s="1026"/>
      <c r="N75" s="1026"/>
      <c r="O75" s="1026"/>
      <c r="P75" s="1027"/>
      <c r="Q75" s="1029">
        <v>500</v>
      </c>
      <c r="R75" s="1030"/>
      <c r="S75" s="1030"/>
      <c r="T75" s="1030"/>
      <c r="U75" s="1031"/>
      <c r="V75" s="1032">
        <v>489</v>
      </c>
      <c r="W75" s="1030"/>
      <c r="X75" s="1030"/>
      <c r="Y75" s="1030"/>
      <c r="Z75" s="1031"/>
      <c r="AA75" s="1032">
        <v>11</v>
      </c>
      <c r="AB75" s="1030"/>
      <c r="AC75" s="1030"/>
      <c r="AD75" s="1030"/>
      <c r="AE75" s="1031"/>
      <c r="AF75" s="1032">
        <v>11</v>
      </c>
      <c r="AG75" s="1030"/>
      <c r="AH75" s="1030"/>
      <c r="AI75" s="1030"/>
      <c r="AJ75" s="1031"/>
      <c r="AK75" s="1032" t="s">
        <v>591</v>
      </c>
      <c r="AL75" s="1030"/>
      <c r="AM75" s="1030"/>
      <c r="AN75" s="1030"/>
      <c r="AO75" s="1031"/>
      <c r="AP75" s="1032">
        <v>118</v>
      </c>
      <c r="AQ75" s="1030"/>
      <c r="AR75" s="1030"/>
      <c r="AS75" s="1030"/>
      <c r="AT75" s="1031"/>
      <c r="AU75" s="1032">
        <v>11</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588</v>
      </c>
      <c r="C76" s="1026"/>
      <c r="D76" s="1026"/>
      <c r="E76" s="1026"/>
      <c r="F76" s="1026"/>
      <c r="G76" s="1026"/>
      <c r="H76" s="1026"/>
      <c r="I76" s="1026"/>
      <c r="J76" s="1026"/>
      <c r="K76" s="1026"/>
      <c r="L76" s="1026"/>
      <c r="M76" s="1026"/>
      <c r="N76" s="1026"/>
      <c r="O76" s="1026"/>
      <c r="P76" s="1027"/>
      <c r="Q76" s="1029">
        <v>3906</v>
      </c>
      <c r="R76" s="1030"/>
      <c r="S76" s="1030"/>
      <c r="T76" s="1030"/>
      <c r="U76" s="1031"/>
      <c r="V76" s="1032">
        <v>3872</v>
      </c>
      <c r="W76" s="1030"/>
      <c r="X76" s="1030"/>
      <c r="Y76" s="1030"/>
      <c r="Z76" s="1031"/>
      <c r="AA76" s="1032">
        <v>34</v>
      </c>
      <c r="AB76" s="1030"/>
      <c r="AC76" s="1030"/>
      <c r="AD76" s="1030"/>
      <c r="AE76" s="1031"/>
      <c r="AF76" s="1032">
        <v>34</v>
      </c>
      <c r="AG76" s="1030"/>
      <c r="AH76" s="1030"/>
      <c r="AI76" s="1030"/>
      <c r="AJ76" s="1031"/>
      <c r="AK76" s="1032" t="s">
        <v>590</v>
      </c>
      <c r="AL76" s="1030"/>
      <c r="AM76" s="1030"/>
      <c r="AN76" s="1030"/>
      <c r="AO76" s="1031"/>
      <c r="AP76" s="1032">
        <v>1649</v>
      </c>
      <c r="AQ76" s="1030"/>
      <c r="AR76" s="1030"/>
      <c r="AS76" s="1030"/>
      <c r="AT76" s="1031"/>
      <c r="AU76" s="1032">
        <v>338</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589</v>
      </c>
      <c r="C77" s="1026"/>
      <c r="D77" s="1026"/>
      <c r="E77" s="1026"/>
      <c r="F77" s="1026"/>
      <c r="G77" s="1026"/>
      <c r="H77" s="1026"/>
      <c r="I77" s="1026"/>
      <c r="J77" s="1026"/>
      <c r="K77" s="1026"/>
      <c r="L77" s="1026"/>
      <c r="M77" s="1026"/>
      <c r="N77" s="1026"/>
      <c r="O77" s="1026"/>
      <c r="P77" s="1027"/>
      <c r="Q77" s="1029">
        <v>13</v>
      </c>
      <c r="R77" s="1030"/>
      <c r="S77" s="1030"/>
      <c r="T77" s="1030"/>
      <c r="U77" s="1031"/>
      <c r="V77" s="1032">
        <v>12</v>
      </c>
      <c r="W77" s="1030"/>
      <c r="X77" s="1030"/>
      <c r="Y77" s="1030"/>
      <c r="Z77" s="1031"/>
      <c r="AA77" s="1032">
        <v>1</v>
      </c>
      <c r="AB77" s="1030"/>
      <c r="AC77" s="1030"/>
      <c r="AD77" s="1030"/>
      <c r="AE77" s="1031"/>
      <c r="AF77" s="1032">
        <v>1</v>
      </c>
      <c r="AG77" s="1030"/>
      <c r="AH77" s="1030"/>
      <c r="AI77" s="1030"/>
      <c r="AJ77" s="1031"/>
      <c r="AK77" s="1032">
        <v>2</v>
      </c>
      <c r="AL77" s="1030"/>
      <c r="AM77" s="1030"/>
      <c r="AN77" s="1030"/>
      <c r="AO77" s="1031"/>
      <c r="AP77" s="1032" t="s">
        <v>591</v>
      </c>
      <c r="AQ77" s="1030"/>
      <c r="AR77" s="1030"/>
      <c r="AS77" s="1030"/>
      <c r="AT77" s="1031"/>
      <c r="AU77" s="1032" t="s">
        <v>590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582</v>
      </c>
      <c r="C78" s="1026"/>
      <c r="D78" s="1026"/>
      <c r="E78" s="1026"/>
      <c r="F78" s="1026"/>
      <c r="G78" s="1026"/>
      <c r="H78" s="1026"/>
      <c r="I78" s="1026"/>
      <c r="J78" s="1026"/>
      <c r="K78" s="1026"/>
      <c r="L78" s="1026"/>
      <c r="M78" s="1026"/>
      <c r="N78" s="1026"/>
      <c r="O78" s="1026"/>
      <c r="P78" s="1027"/>
      <c r="Q78" s="1028">
        <v>366</v>
      </c>
      <c r="R78" s="1022"/>
      <c r="S78" s="1022"/>
      <c r="T78" s="1022"/>
      <c r="U78" s="1022"/>
      <c r="V78" s="1022">
        <v>343</v>
      </c>
      <c r="W78" s="1022"/>
      <c r="X78" s="1022"/>
      <c r="Y78" s="1022"/>
      <c r="Z78" s="1022"/>
      <c r="AA78" s="1022">
        <v>23</v>
      </c>
      <c r="AB78" s="1022"/>
      <c r="AC78" s="1022"/>
      <c r="AD78" s="1022"/>
      <c r="AE78" s="1022"/>
      <c r="AF78" s="1022">
        <v>23</v>
      </c>
      <c r="AG78" s="1022"/>
      <c r="AH78" s="1022"/>
      <c r="AI78" s="1022"/>
      <c r="AJ78" s="1022"/>
      <c r="AK78" s="1022" t="s">
        <v>590</v>
      </c>
      <c r="AL78" s="1022"/>
      <c r="AM78" s="1022"/>
      <c r="AN78" s="1022"/>
      <c r="AO78" s="1022"/>
      <c r="AP78" s="1022" t="s">
        <v>590</v>
      </c>
      <c r="AQ78" s="1022"/>
      <c r="AR78" s="1022"/>
      <c r="AS78" s="1022"/>
      <c r="AT78" s="1022"/>
      <c r="AU78" s="1022" t="s">
        <v>590</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583</v>
      </c>
      <c r="C79" s="1026"/>
      <c r="D79" s="1026"/>
      <c r="E79" s="1026"/>
      <c r="F79" s="1026"/>
      <c r="G79" s="1026"/>
      <c r="H79" s="1026"/>
      <c r="I79" s="1026"/>
      <c r="J79" s="1026"/>
      <c r="K79" s="1026"/>
      <c r="L79" s="1026"/>
      <c r="M79" s="1026"/>
      <c r="N79" s="1026"/>
      <c r="O79" s="1026"/>
      <c r="P79" s="1027"/>
      <c r="Q79" s="1028">
        <v>15</v>
      </c>
      <c r="R79" s="1022"/>
      <c r="S79" s="1022"/>
      <c r="T79" s="1022"/>
      <c r="U79" s="1022"/>
      <c r="V79" s="1022">
        <v>13</v>
      </c>
      <c r="W79" s="1022"/>
      <c r="X79" s="1022"/>
      <c r="Y79" s="1022"/>
      <c r="Z79" s="1022"/>
      <c r="AA79" s="1022">
        <v>2</v>
      </c>
      <c r="AB79" s="1022"/>
      <c r="AC79" s="1022"/>
      <c r="AD79" s="1022"/>
      <c r="AE79" s="1022"/>
      <c r="AF79" s="1022">
        <v>2</v>
      </c>
      <c r="AG79" s="1022"/>
      <c r="AH79" s="1022"/>
      <c r="AI79" s="1022"/>
      <c r="AJ79" s="1022"/>
      <c r="AK79" s="1022">
        <v>1</v>
      </c>
      <c r="AL79" s="1022"/>
      <c r="AM79" s="1022"/>
      <c r="AN79" s="1022"/>
      <c r="AO79" s="1022"/>
      <c r="AP79" s="1022" t="s">
        <v>590</v>
      </c>
      <c r="AQ79" s="1022"/>
      <c r="AR79" s="1022"/>
      <c r="AS79" s="1022"/>
      <c r="AT79" s="1022"/>
      <c r="AU79" s="1022" t="s">
        <v>590</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12752</v>
      </c>
      <c r="AG88" s="1010"/>
      <c r="AH88" s="1010"/>
      <c r="AI88" s="1010"/>
      <c r="AJ88" s="1010"/>
      <c r="AK88" s="1014"/>
      <c r="AL88" s="1014"/>
      <c r="AM88" s="1014"/>
      <c r="AN88" s="1014"/>
      <c r="AO88" s="1014"/>
      <c r="AP88" s="1010">
        <v>6529</v>
      </c>
      <c r="AQ88" s="1010"/>
      <c r="AR88" s="1010"/>
      <c r="AS88" s="1010"/>
      <c r="AT88" s="1010"/>
      <c r="AU88" s="1010">
        <v>349</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101</v>
      </c>
      <c r="CS102" s="1002"/>
      <c r="CT102" s="1002"/>
      <c r="CU102" s="1002"/>
      <c r="CV102" s="1003"/>
      <c r="CW102" s="1001">
        <v>89</v>
      </c>
      <c r="CX102" s="1002"/>
      <c r="CY102" s="1002"/>
      <c r="CZ102" s="1002"/>
      <c r="DA102" s="1003"/>
      <c r="DB102" s="1001">
        <v>400</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301</v>
      </c>
      <c r="AG109" s="945"/>
      <c r="AH109" s="945"/>
      <c r="AI109" s="945"/>
      <c r="AJ109" s="946"/>
      <c r="AK109" s="947" t="s">
        <v>300</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301</v>
      </c>
      <c r="BW109" s="945"/>
      <c r="BX109" s="945"/>
      <c r="BY109" s="945"/>
      <c r="BZ109" s="946"/>
      <c r="CA109" s="947" t="s">
        <v>300</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301</v>
      </c>
      <c r="DM109" s="945"/>
      <c r="DN109" s="945"/>
      <c r="DO109" s="945"/>
      <c r="DP109" s="946"/>
      <c r="DQ109" s="947" t="s">
        <v>300</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1935752</v>
      </c>
      <c r="AB110" s="938"/>
      <c r="AC110" s="938"/>
      <c r="AD110" s="938"/>
      <c r="AE110" s="939"/>
      <c r="AF110" s="940">
        <v>1984837</v>
      </c>
      <c r="AG110" s="938"/>
      <c r="AH110" s="938"/>
      <c r="AI110" s="938"/>
      <c r="AJ110" s="939"/>
      <c r="AK110" s="940">
        <v>2046245</v>
      </c>
      <c r="AL110" s="938"/>
      <c r="AM110" s="938"/>
      <c r="AN110" s="938"/>
      <c r="AO110" s="939"/>
      <c r="AP110" s="941">
        <v>14.6</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22351359</v>
      </c>
      <c r="BR110" s="885"/>
      <c r="BS110" s="885"/>
      <c r="BT110" s="885"/>
      <c r="BU110" s="885"/>
      <c r="BV110" s="885">
        <v>23565354</v>
      </c>
      <c r="BW110" s="885"/>
      <c r="BX110" s="885"/>
      <c r="BY110" s="885"/>
      <c r="BZ110" s="885"/>
      <c r="CA110" s="885">
        <v>24321901</v>
      </c>
      <c r="CB110" s="885"/>
      <c r="CC110" s="885"/>
      <c r="CD110" s="885"/>
      <c r="CE110" s="885"/>
      <c r="CF110" s="909">
        <v>173.1</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398</v>
      </c>
      <c r="DH110" s="885"/>
      <c r="DI110" s="885"/>
      <c r="DJ110" s="885"/>
      <c r="DK110" s="885"/>
      <c r="DL110" s="885" t="s">
        <v>428</v>
      </c>
      <c r="DM110" s="885"/>
      <c r="DN110" s="885"/>
      <c r="DO110" s="885"/>
      <c r="DP110" s="885"/>
      <c r="DQ110" s="885" t="s">
        <v>125</v>
      </c>
      <c r="DR110" s="885"/>
      <c r="DS110" s="885"/>
      <c r="DT110" s="885"/>
      <c r="DU110" s="885"/>
      <c r="DV110" s="886" t="s">
        <v>398</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428</v>
      </c>
      <c r="AB111" s="966"/>
      <c r="AC111" s="966"/>
      <c r="AD111" s="966"/>
      <c r="AE111" s="967"/>
      <c r="AF111" s="968" t="s">
        <v>430</v>
      </c>
      <c r="AG111" s="966"/>
      <c r="AH111" s="966"/>
      <c r="AI111" s="966"/>
      <c r="AJ111" s="967"/>
      <c r="AK111" s="968" t="s">
        <v>430</v>
      </c>
      <c r="AL111" s="966"/>
      <c r="AM111" s="966"/>
      <c r="AN111" s="966"/>
      <c r="AO111" s="967"/>
      <c r="AP111" s="969" t="s">
        <v>430</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t="s">
        <v>430</v>
      </c>
      <c r="BR111" s="857"/>
      <c r="BS111" s="857"/>
      <c r="BT111" s="857"/>
      <c r="BU111" s="857"/>
      <c r="BV111" s="857" t="s">
        <v>125</v>
      </c>
      <c r="BW111" s="857"/>
      <c r="BX111" s="857"/>
      <c r="BY111" s="857"/>
      <c r="BZ111" s="857"/>
      <c r="CA111" s="857" t="s">
        <v>430</v>
      </c>
      <c r="CB111" s="857"/>
      <c r="CC111" s="857"/>
      <c r="CD111" s="857"/>
      <c r="CE111" s="857"/>
      <c r="CF111" s="918" t="s">
        <v>430</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430</v>
      </c>
      <c r="DM111" s="857"/>
      <c r="DN111" s="857"/>
      <c r="DO111" s="857"/>
      <c r="DP111" s="857"/>
      <c r="DQ111" s="857" t="s">
        <v>430</v>
      </c>
      <c r="DR111" s="857"/>
      <c r="DS111" s="857"/>
      <c r="DT111" s="857"/>
      <c r="DU111" s="857"/>
      <c r="DV111" s="834" t="s">
        <v>430</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435</v>
      </c>
      <c r="AG112" s="820"/>
      <c r="AH112" s="820"/>
      <c r="AI112" s="820"/>
      <c r="AJ112" s="821"/>
      <c r="AK112" s="822" t="s">
        <v>430</v>
      </c>
      <c r="AL112" s="820"/>
      <c r="AM112" s="820"/>
      <c r="AN112" s="820"/>
      <c r="AO112" s="821"/>
      <c r="AP112" s="867" t="s">
        <v>435</v>
      </c>
      <c r="AQ112" s="868"/>
      <c r="AR112" s="868"/>
      <c r="AS112" s="868"/>
      <c r="AT112" s="869"/>
      <c r="AU112" s="979"/>
      <c r="AV112" s="980"/>
      <c r="AW112" s="980"/>
      <c r="AX112" s="980"/>
      <c r="AY112" s="980"/>
      <c r="AZ112" s="855" t="s">
        <v>436</v>
      </c>
      <c r="BA112" s="790"/>
      <c r="BB112" s="790"/>
      <c r="BC112" s="790"/>
      <c r="BD112" s="790"/>
      <c r="BE112" s="790"/>
      <c r="BF112" s="790"/>
      <c r="BG112" s="790"/>
      <c r="BH112" s="790"/>
      <c r="BI112" s="790"/>
      <c r="BJ112" s="790"/>
      <c r="BK112" s="790"/>
      <c r="BL112" s="790"/>
      <c r="BM112" s="790"/>
      <c r="BN112" s="790"/>
      <c r="BO112" s="790"/>
      <c r="BP112" s="791"/>
      <c r="BQ112" s="856">
        <v>4103417</v>
      </c>
      <c r="BR112" s="857"/>
      <c r="BS112" s="857"/>
      <c r="BT112" s="857"/>
      <c r="BU112" s="857"/>
      <c r="BV112" s="857">
        <v>4098208</v>
      </c>
      <c r="BW112" s="857"/>
      <c r="BX112" s="857"/>
      <c r="BY112" s="857"/>
      <c r="BZ112" s="857"/>
      <c r="CA112" s="857">
        <v>3775132</v>
      </c>
      <c r="CB112" s="857"/>
      <c r="CC112" s="857"/>
      <c r="CD112" s="857"/>
      <c r="CE112" s="857"/>
      <c r="CF112" s="918">
        <v>26.9</v>
      </c>
      <c r="CG112" s="919"/>
      <c r="CH112" s="919"/>
      <c r="CI112" s="919"/>
      <c r="CJ112" s="919"/>
      <c r="CK112" s="974"/>
      <c r="CL112" s="861"/>
      <c r="CM112" s="864" t="s">
        <v>437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435</v>
      </c>
      <c r="DM112" s="857"/>
      <c r="DN112" s="857"/>
      <c r="DO112" s="857"/>
      <c r="DP112" s="857"/>
      <c r="DQ112" s="857" t="s">
        <v>430</v>
      </c>
      <c r="DR112" s="857"/>
      <c r="DS112" s="857"/>
      <c r="DT112" s="857"/>
      <c r="DU112" s="857"/>
      <c r="DV112" s="834" t="s">
        <v>435</v>
      </c>
      <c r="DW112" s="834"/>
      <c r="DX112" s="834"/>
      <c r="DY112" s="834"/>
      <c r="DZ112" s="835"/>
    </row>
    <row r="113" spans="1:130" s="246" customFormat="1" ht="26.25" customHeight="1" x14ac:dyDescent="0.15">
      <c r="A113" s="961"/>
      <c r="B113" s="962"/>
      <c r="C113" s="790" t="s">
        <v>438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481620</v>
      </c>
      <c r="AB113" s="966"/>
      <c r="AC113" s="966"/>
      <c r="AD113" s="966"/>
      <c r="AE113" s="967"/>
      <c r="AF113" s="968">
        <v>401907</v>
      </c>
      <c r="AG113" s="966"/>
      <c r="AH113" s="966"/>
      <c r="AI113" s="966"/>
      <c r="AJ113" s="967"/>
      <c r="AK113" s="968">
        <v>443746</v>
      </c>
      <c r="AL113" s="966"/>
      <c r="AM113" s="966"/>
      <c r="AN113" s="966"/>
      <c r="AO113" s="967"/>
      <c r="AP113" s="969">
        <v>3.2</v>
      </c>
      <c r="AQ113" s="970"/>
      <c r="AR113" s="970"/>
      <c r="AS113" s="970"/>
      <c r="AT113" s="971"/>
      <c r="AU113" s="979"/>
      <c r="AV113" s="980"/>
      <c r="AW113" s="980"/>
      <c r="AX113" s="980"/>
      <c r="AY113" s="980"/>
      <c r="AZ113" s="855" t="s">
        <v>439</v>
      </c>
      <c r="BA113" s="790"/>
      <c r="BB113" s="790"/>
      <c r="BC113" s="790"/>
      <c r="BD113" s="790"/>
      <c r="BE113" s="790"/>
      <c r="BF113" s="790"/>
      <c r="BG113" s="790"/>
      <c r="BH113" s="790"/>
      <c r="BI113" s="790"/>
      <c r="BJ113" s="790"/>
      <c r="BK113" s="790"/>
      <c r="BL113" s="790"/>
      <c r="BM113" s="790"/>
      <c r="BN113" s="790"/>
      <c r="BO113" s="790"/>
      <c r="BP113" s="791"/>
      <c r="BQ113" s="856">
        <v>495652</v>
      </c>
      <c r="BR113" s="857"/>
      <c r="BS113" s="857"/>
      <c r="BT113" s="857"/>
      <c r="BU113" s="857"/>
      <c r="BV113" s="857">
        <v>422552</v>
      </c>
      <c r="BW113" s="857"/>
      <c r="BX113" s="857"/>
      <c r="BY113" s="857"/>
      <c r="BZ113" s="857"/>
      <c r="CA113" s="857">
        <v>349009</v>
      </c>
      <c r="CB113" s="857"/>
      <c r="CC113" s="857"/>
      <c r="CD113" s="857"/>
      <c r="CE113" s="857"/>
      <c r="CF113" s="918">
        <v>2.5</v>
      </c>
      <c r="CG113" s="919"/>
      <c r="CH113" s="919"/>
      <c r="CI113" s="919"/>
      <c r="CJ113" s="919"/>
      <c r="CK113" s="974"/>
      <c r="CL113" s="861"/>
      <c r="CM113" s="864" t="s">
        <v>440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430</v>
      </c>
      <c r="DH113" s="820"/>
      <c r="DI113" s="820"/>
      <c r="DJ113" s="820"/>
      <c r="DK113" s="821"/>
      <c r="DL113" s="822" t="s">
        <v>435</v>
      </c>
      <c r="DM113" s="820"/>
      <c r="DN113" s="820"/>
      <c r="DO113" s="820"/>
      <c r="DP113" s="821"/>
      <c r="DQ113" s="822" t="s">
        <v>125</v>
      </c>
      <c r="DR113" s="820"/>
      <c r="DS113" s="820"/>
      <c r="DT113" s="820"/>
      <c r="DU113" s="821"/>
      <c r="DV113" s="867" t="s">
        <v>435</v>
      </c>
      <c r="DW113" s="868"/>
      <c r="DX113" s="868"/>
      <c r="DY113" s="868"/>
      <c r="DZ113" s="869"/>
    </row>
    <row r="114" spans="1:130" s="246" customFormat="1" ht="26.25" customHeight="1" x14ac:dyDescent="0.15">
      <c r="A114" s="961"/>
      <c r="B114" s="962"/>
      <c r="C114" s="790" t="s">
        <v>441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102905</v>
      </c>
      <c r="AB114" s="820"/>
      <c r="AC114" s="820"/>
      <c r="AD114" s="820"/>
      <c r="AE114" s="821"/>
      <c r="AF114" s="822">
        <v>102056</v>
      </c>
      <c r="AG114" s="820"/>
      <c r="AH114" s="820"/>
      <c r="AI114" s="820"/>
      <c r="AJ114" s="821"/>
      <c r="AK114" s="822">
        <v>116827</v>
      </c>
      <c r="AL114" s="820"/>
      <c r="AM114" s="820"/>
      <c r="AN114" s="820"/>
      <c r="AO114" s="821"/>
      <c r="AP114" s="867">
        <v>0.8</v>
      </c>
      <c r="AQ114" s="868"/>
      <c r="AR114" s="868"/>
      <c r="AS114" s="868"/>
      <c r="AT114" s="869"/>
      <c r="AU114" s="979"/>
      <c r="AV114" s="980"/>
      <c r="AW114" s="980"/>
      <c r="AX114" s="980"/>
      <c r="AY114" s="980"/>
      <c r="AZ114" s="855" t="s">
        <v>442</v>
      </c>
      <c r="BA114" s="790"/>
      <c r="BB114" s="790"/>
      <c r="BC114" s="790"/>
      <c r="BD114" s="790"/>
      <c r="BE114" s="790"/>
      <c r="BF114" s="790"/>
      <c r="BG114" s="790"/>
      <c r="BH114" s="790"/>
      <c r="BI114" s="790"/>
      <c r="BJ114" s="790"/>
      <c r="BK114" s="790"/>
      <c r="BL114" s="790"/>
      <c r="BM114" s="790"/>
      <c r="BN114" s="790"/>
      <c r="BO114" s="790"/>
      <c r="BP114" s="791"/>
      <c r="BQ114" s="856">
        <v>1251277</v>
      </c>
      <c r="BR114" s="857"/>
      <c r="BS114" s="857"/>
      <c r="BT114" s="857"/>
      <c r="BU114" s="857"/>
      <c r="BV114" s="857">
        <v>1187386</v>
      </c>
      <c r="BW114" s="857"/>
      <c r="BX114" s="857"/>
      <c r="BY114" s="857"/>
      <c r="BZ114" s="857"/>
      <c r="CA114" s="857">
        <v>1227723</v>
      </c>
      <c r="CB114" s="857"/>
      <c r="CC114" s="857"/>
      <c r="CD114" s="857"/>
      <c r="CE114" s="857"/>
      <c r="CF114" s="918">
        <v>8.6999999999999993</v>
      </c>
      <c r="CG114" s="919"/>
      <c r="CH114" s="919"/>
      <c r="CI114" s="919"/>
      <c r="CJ114" s="919"/>
      <c r="CK114" s="974"/>
      <c r="CL114" s="861"/>
      <c r="CM114" s="864" t="s">
        <v>443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435</v>
      </c>
      <c r="DH114" s="820"/>
      <c r="DI114" s="820"/>
      <c r="DJ114" s="820"/>
      <c r="DK114" s="821"/>
      <c r="DL114" s="822" t="s">
        <v>435</v>
      </c>
      <c r="DM114" s="820"/>
      <c r="DN114" s="820"/>
      <c r="DO114" s="820"/>
      <c r="DP114" s="821"/>
      <c r="DQ114" s="822" t="s">
        <v>435</v>
      </c>
      <c r="DR114" s="820"/>
      <c r="DS114" s="820"/>
      <c r="DT114" s="820"/>
      <c r="DU114" s="821"/>
      <c r="DV114" s="867" t="s">
        <v>398</v>
      </c>
      <c r="DW114" s="868"/>
      <c r="DX114" s="868"/>
      <c r="DY114" s="868"/>
      <c r="DZ114" s="869"/>
    </row>
    <row r="115" spans="1:130" s="246" customFormat="1" ht="26.25" customHeight="1" x14ac:dyDescent="0.15">
      <c r="A115" s="961"/>
      <c r="B115" s="962"/>
      <c r="C115" s="790" t="s">
        <v>444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435</v>
      </c>
      <c r="AB115" s="966"/>
      <c r="AC115" s="966"/>
      <c r="AD115" s="966"/>
      <c r="AE115" s="967"/>
      <c r="AF115" s="968" t="s">
        <v>435</v>
      </c>
      <c r="AG115" s="966"/>
      <c r="AH115" s="966"/>
      <c r="AI115" s="966"/>
      <c r="AJ115" s="967"/>
      <c r="AK115" s="968" t="s">
        <v>430</v>
      </c>
      <c r="AL115" s="966"/>
      <c r="AM115" s="966"/>
      <c r="AN115" s="966"/>
      <c r="AO115" s="967"/>
      <c r="AP115" s="969" t="s">
        <v>398</v>
      </c>
      <c r="AQ115" s="970"/>
      <c r="AR115" s="970"/>
      <c r="AS115" s="970"/>
      <c r="AT115" s="971"/>
      <c r="AU115" s="979"/>
      <c r="AV115" s="980"/>
      <c r="AW115" s="980"/>
      <c r="AX115" s="980"/>
      <c r="AY115" s="980"/>
      <c r="AZ115" s="855" t="s">
        <v>445</v>
      </c>
      <c r="BA115" s="790"/>
      <c r="BB115" s="790"/>
      <c r="BC115" s="790"/>
      <c r="BD115" s="790"/>
      <c r="BE115" s="790"/>
      <c r="BF115" s="790"/>
      <c r="BG115" s="790"/>
      <c r="BH115" s="790"/>
      <c r="BI115" s="790"/>
      <c r="BJ115" s="790"/>
      <c r="BK115" s="790"/>
      <c r="BL115" s="790"/>
      <c r="BM115" s="790"/>
      <c r="BN115" s="790"/>
      <c r="BO115" s="790"/>
      <c r="BP115" s="791"/>
      <c r="BQ115" s="856">
        <v>8341</v>
      </c>
      <c r="BR115" s="857"/>
      <c r="BS115" s="857"/>
      <c r="BT115" s="857"/>
      <c r="BU115" s="857"/>
      <c r="BV115" s="857">
        <v>7776</v>
      </c>
      <c r="BW115" s="857"/>
      <c r="BX115" s="857"/>
      <c r="BY115" s="857"/>
      <c r="BZ115" s="857"/>
      <c r="CA115" s="857">
        <v>7654</v>
      </c>
      <c r="CB115" s="857"/>
      <c r="CC115" s="857"/>
      <c r="CD115" s="857"/>
      <c r="CE115" s="857"/>
      <c r="CF115" s="918">
        <v>0.1</v>
      </c>
      <c r="CG115" s="919"/>
      <c r="CH115" s="919"/>
      <c r="CI115" s="919"/>
      <c r="CJ115" s="919"/>
      <c r="CK115" s="974"/>
      <c r="CL115" s="861"/>
      <c r="CM115" s="855" t="s">
        <v>446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435</v>
      </c>
      <c r="DH115" s="820"/>
      <c r="DI115" s="820"/>
      <c r="DJ115" s="820"/>
      <c r="DK115" s="821"/>
      <c r="DL115" s="822" t="s">
        <v>435</v>
      </c>
      <c r="DM115" s="820"/>
      <c r="DN115" s="820"/>
      <c r="DO115" s="820"/>
      <c r="DP115" s="821"/>
      <c r="DQ115" s="822" t="s">
        <v>430</v>
      </c>
      <c r="DR115" s="820"/>
      <c r="DS115" s="820"/>
      <c r="DT115" s="820"/>
      <c r="DU115" s="821"/>
      <c r="DV115" s="867" t="s">
        <v>125</v>
      </c>
      <c r="DW115" s="868"/>
      <c r="DX115" s="868"/>
      <c r="DY115" s="868"/>
      <c r="DZ115" s="869"/>
    </row>
    <row r="116" spans="1:130" s="246" customFormat="1" ht="26.25" customHeight="1" x14ac:dyDescent="0.15">
      <c r="A116" s="963"/>
      <c r="B116" s="964"/>
      <c r="C116" s="923" t="s">
        <v>447</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435</v>
      </c>
      <c r="AB116" s="820"/>
      <c r="AC116" s="820"/>
      <c r="AD116" s="820"/>
      <c r="AE116" s="821"/>
      <c r="AF116" s="822" t="s">
        <v>435</v>
      </c>
      <c r="AG116" s="820"/>
      <c r="AH116" s="820"/>
      <c r="AI116" s="820"/>
      <c r="AJ116" s="821"/>
      <c r="AK116" s="822" t="s">
        <v>435</v>
      </c>
      <c r="AL116" s="820"/>
      <c r="AM116" s="820"/>
      <c r="AN116" s="820"/>
      <c r="AO116" s="821"/>
      <c r="AP116" s="867" t="s">
        <v>435</v>
      </c>
      <c r="AQ116" s="868"/>
      <c r="AR116" s="868"/>
      <c r="AS116" s="868"/>
      <c r="AT116" s="869"/>
      <c r="AU116" s="979"/>
      <c r="AV116" s="980"/>
      <c r="AW116" s="980"/>
      <c r="AX116" s="980"/>
      <c r="AY116" s="980"/>
      <c r="AZ116" s="906" t="s">
        <v>448</v>
      </c>
      <c r="BA116" s="907"/>
      <c r="BB116" s="907"/>
      <c r="BC116" s="907"/>
      <c r="BD116" s="907"/>
      <c r="BE116" s="907"/>
      <c r="BF116" s="907"/>
      <c r="BG116" s="907"/>
      <c r="BH116" s="907"/>
      <c r="BI116" s="907"/>
      <c r="BJ116" s="907"/>
      <c r="BK116" s="907"/>
      <c r="BL116" s="907"/>
      <c r="BM116" s="907"/>
      <c r="BN116" s="907"/>
      <c r="BO116" s="907"/>
      <c r="BP116" s="908"/>
      <c r="BQ116" s="856" t="s">
        <v>125</v>
      </c>
      <c r="BR116" s="857"/>
      <c r="BS116" s="857"/>
      <c r="BT116" s="857"/>
      <c r="BU116" s="857"/>
      <c r="BV116" s="857" t="s">
        <v>435</v>
      </c>
      <c r="BW116" s="857"/>
      <c r="BX116" s="857"/>
      <c r="BY116" s="857"/>
      <c r="BZ116" s="857"/>
      <c r="CA116" s="857" t="s">
        <v>435</v>
      </c>
      <c r="CB116" s="857"/>
      <c r="CC116" s="857"/>
      <c r="CD116" s="857"/>
      <c r="CE116" s="857"/>
      <c r="CF116" s="918" t="s">
        <v>430</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430</v>
      </c>
      <c r="DH116" s="820"/>
      <c r="DI116" s="820"/>
      <c r="DJ116" s="820"/>
      <c r="DK116" s="821"/>
      <c r="DL116" s="822" t="s">
        <v>430</v>
      </c>
      <c r="DM116" s="820"/>
      <c r="DN116" s="820"/>
      <c r="DO116" s="820"/>
      <c r="DP116" s="821"/>
      <c r="DQ116" s="822" t="s">
        <v>430</v>
      </c>
      <c r="DR116" s="820"/>
      <c r="DS116" s="820"/>
      <c r="DT116" s="820"/>
      <c r="DU116" s="821"/>
      <c r="DV116" s="867" t="s">
        <v>435</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450</v>
      </c>
      <c r="Z117" s="946"/>
      <c r="AA117" s="951">
        <v>2520277</v>
      </c>
      <c r="AB117" s="952"/>
      <c r="AC117" s="952"/>
      <c r="AD117" s="952"/>
      <c r="AE117" s="953"/>
      <c r="AF117" s="954">
        <v>2488800</v>
      </c>
      <c r="AG117" s="952"/>
      <c r="AH117" s="952"/>
      <c r="AI117" s="952"/>
      <c r="AJ117" s="953"/>
      <c r="AK117" s="954">
        <v>2606818</v>
      </c>
      <c r="AL117" s="952"/>
      <c r="AM117" s="952"/>
      <c r="AN117" s="952"/>
      <c r="AO117" s="953"/>
      <c r="AP117" s="955"/>
      <c r="AQ117" s="956"/>
      <c r="AR117" s="956"/>
      <c r="AS117" s="956"/>
      <c r="AT117" s="957"/>
      <c r="AU117" s="979"/>
      <c r="AV117" s="980"/>
      <c r="AW117" s="980"/>
      <c r="AX117" s="980"/>
      <c r="AY117" s="980"/>
      <c r="AZ117" s="906" t="s">
        <v>451</v>
      </c>
      <c r="BA117" s="907"/>
      <c r="BB117" s="907"/>
      <c r="BC117" s="907"/>
      <c r="BD117" s="907"/>
      <c r="BE117" s="907"/>
      <c r="BF117" s="907"/>
      <c r="BG117" s="907"/>
      <c r="BH117" s="907"/>
      <c r="BI117" s="907"/>
      <c r="BJ117" s="907"/>
      <c r="BK117" s="907"/>
      <c r="BL117" s="907"/>
      <c r="BM117" s="907"/>
      <c r="BN117" s="907"/>
      <c r="BO117" s="907"/>
      <c r="BP117" s="908"/>
      <c r="BQ117" s="856" t="s">
        <v>125</v>
      </c>
      <c r="BR117" s="857"/>
      <c r="BS117" s="857"/>
      <c r="BT117" s="857"/>
      <c r="BU117" s="857"/>
      <c r="BV117" s="857" t="s">
        <v>125</v>
      </c>
      <c r="BW117" s="857"/>
      <c r="BX117" s="857"/>
      <c r="BY117" s="857"/>
      <c r="BZ117" s="857"/>
      <c r="CA117" s="857" t="s">
        <v>398</v>
      </c>
      <c r="CB117" s="857"/>
      <c r="CC117" s="857"/>
      <c r="CD117" s="857"/>
      <c r="CE117" s="857"/>
      <c r="CF117" s="918" t="s">
        <v>125</v>
      </c>
      <c r="CG117" s="919"/>
      <c r="CH117" s="919"/>
      <c r="CI117" s="919"/>
      <c r="CJ117" s="919"/>
      <c r="CK117" s="974"/>
      <c r="CL117" s="861"/>
      <c r="CM117" s="864" t="s">
        <v>452</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125</v>
      </c>
      <c r="DH117" s="820"/>
      <c r="DI117" s="820"/>
      <c r="DJ117" s="820"/>
      <c r="DK117" s="821"/>
      <c r="DL117" s="822" t="s">
        <v>125</v>
      </c>
      <c r="DM117" s="820"/>
      <c r="DN117" s="820"/>
      <c r="DO117" s="820"/>
      <c r="DP117" s="821"/>
      <c r="DQ117" s="822" t="s">
        <v>125</v>
      </c>
      <c r="DR117" s="820"/>
      <c r="DS117" s="820"/>
      <c r="DT117" s="820"/>
      <c r="DU117" s="821"/>
      <c r="DV117" s="867" t="s">
        <v>125</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301</v>
      </c>
      <c r="AG118" s="945"/>
      <c r="AH118" s="945"/>
      <c r="AI118" s="945"/>
      <c r="AJ118" s="946"/>
      <c r="AK118" s="947" t="s">
        <v>300</v>
      </c>
      <c r="AL118" s="945"/>
      <c r="AM118" s="945"/>
      <c r="AN118" s="945"/>
      <c r="AO118" s="946"/>
      <c r="AP118" s="948" t="s">
        <v>422</v>
      </c>
      <c r="AQ118" s="949"/>
      <c r="AR118" s="949"/>
      <c r="AS118" s="949"/>
      <c r="AT118" s="950"/>
      <c r="AU118" s="979"/>
      <c r="AV118" s="980"/>
      <c r="AW118" s="980"/>
      <c r="AX118" s="980"/>
      <c r="AY118" s="980"/>
      <c r="AZ118" s="922" t="s">
        <v>453</v>
      </c>
      <c r="BA118" s="923"/>
      <c r="BB118" s="923"/>
      <c r="BC118" s="923"/>
      <c r="BD118" s="923"/>
      <c r="BE118" s="923"/>
      <c r="BF118" s="923"/>
      <c r="BG118" s="923"/>
      <c r="BH118" s="923"/>
      <c r="BI118" s="923"/>
      <c r="BJ118" s="923"/>
      <c r="BK118" s="923"/>
      <c r="BL118" s="923"/>
      <c r="BM118" s="923"/>
      <c r="BN118" s="923"/>
      <c r="BO118" s="923"/>
      <c r="BP118" s="924"/>
      <c r="BQ118" s="925" t="s">
        <v>398</v>
      </c>
      <c r="BR118" s="888"/>
      <c r="BS118" s="888"/>
      <c r="BT118" s="888"/>
      <c r="BU118" s="888"/>
      <c r="BV118" s="888" t="s">
        <v>398</v>
      </c>
      <c r="BW118" s="888"/>
      <c r="BX118" s="888"/>
      <c r="BY118" s="888"/>
      <c r="BZ118" s="888"/>
      <c r="CA118" s="888" t="s">
        <v>398</v>
      </c>
      <c r="CB118" s="888"/>
      <c r="CC118" s="888"/>
      <c r="CD118" s="888"/>
      <c r="CE118" s="888"/>
      <c r="CF118" s="918" t="s">
        <v>125</v>
      </c>
      <c r="CG118" s="919"/>
      <c r="CH118" s="919"/>
      <c r="CI118" s="919"/>
      <c r="CJ118" s="919"/>
      <c r="CK118" s="974"/>
      <c r="CL118" s="861"/>
      <c r="CM118" s="864" t="s">
        <v>454</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398</v>
      </c>
      <c r="DH118" s="820"/>
      <c r="DI118" s="820"/>
      <c r="DJ118" s="820"/>
      <c r="DK118" s="821"/>
      <c r="DL118" s="822" t="s">
        <v>398</v>
      </c>
      <c r="DM118" s="820"/>
      <c r="DN118" s="820"/>
      <c r="DO118" s="820"/>
      <c r="DP118" s="821"/>
      <c r="DQ118" s="822" t="s">
        <v>398</v>
      </c>
      <c r="DR118" s="820"/>
      <c r="DS118" s="820"/>
      <c r="DT118" s="820"/>
      <c r="DU118" s="821"/>
      <c r="DV118" s="867" t="s">
        <v>398</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398</v>
      </c>
      <c r="AB119" s="938"/>
      <c r="AC119" s="938"/>
      <c r="AD119" s="938"/>
      <c r="AE119" s="939"/>
      <c r="AF119" s="940" t="s">
        <v>398</v>
      </c>
      <c r="AG119" s="938"/>
      <c r="AH119" s="938"/>
      <c r="AI119" s="938"/>
      <c r="AJ119" s="939"/>
      <c r="AK119" s="940" t="s">
        <v>398</v>
      </c>
      <c r="AL119" s="938"/>
      <c r="AM119" s="938"/>
      <c r="AN119" s="938"/>
      <c r="AO119" s="939"/>
      <c r="AP119" s="941" t="s">
        <v>398</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455</v>
      </c>
      <c r="BP119" s="921"/>
      <c r="BQ119" s="925">
        <v>28210046</v>
      </c>
      <c r="BR119" s="888"/>
      <c r="BS119" s="888"/>
      <c r="BT119" s="888"/>
      <c r="BU119" s="888"/>
      <c r="BV119" s="888">
        <v>29281276</v>
      </c>
      <c r="BW119" s="888"/>
      <c r="BX119" s="888"/>
      <c r="BY119" s="888"/>
      <c r="BZ119" s="888"/>
      <c r="CA119" s="888">
        <v>29681419</v>
      </c>
      <c r="CB119" s="888"/>
      <c r="CC119" s="888"/>
      <c r="CD119" s="888"/>
      <c r="CE119" s="888"/>
      <c r="CF119" s="786"/>
      <c r="CG119" s="787"/>
      <c r="CH119" s="787"/>
      <c r="CI119" s="787"/>
      <c r="CJ119" s="877"/>
      <c r="CK119" s="975"/>
      <c r="CL119" s="863"/>
      <c r="CM119" s="881" t="s">
        <v>456</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125</v>
      </c>
      <c r="DH119" s="803"/>
      <c r="DI119" s="803"/>
      <c r="DJ119" s="803"/>
      <c r="DK119" s="804"/>
      <c r="DL119" s="805" t="s">
        <v>125</v>
      </c>
      <c r="DM119" s="803"/>
      <c r="DN119" s="803"/>
      <c r="DO119" s="803"/>
      <c r="DP119" s="804"/>
      <c r="DQ119" s="805" t="s">
        <v>125</v>
      </c>
      <c r="DR119" s="803"/>
      <c r="DS119" s="803"/>
      <c r="DT119" s="803"/>
      <c r="DU119" s="804"/>
      <c r="DV119" s="891" t="s">
        <v>125</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125</v>
      </c>
      <c r="AB120" s="820"/>
      <c r="AC120" s="820"/>
      <c r="AD120" s="820"/>
      <c r="AE120" s="821"/>
      <c r="AF120" s="822" t="s">
        <v>125</v>
      </c>
      <c r="AG120" s="820"/>
      <c r="AH120" s="820"/>
      <c r="AI120" s="820"/>
      <c r="AJ120" s="821"/>
      <c r="AK120" s="822" t="s">
        <v>125</v>
      </c>
      <c r="AL120" s="820"/>
      <c r="AM120" s="820"/>
      <c r="AN120" s="820"/>
      <c r="AO120" s="821"/>
      <c r="AP120" s="867" t="s">
        <v>125</v>
      </c>
      <c r="AQ120" s="868"/>
      <c r="AR120" s="868"/>
      <c r="AS120" s="868"/>
      <c r="AT120" s="869"/>
      <c r="AU120" s="926" t="s">
        <v>457</v>
      </c>
      <c r="AV120" s="927"/>
      <c r="AW120" s="927"/>
      <c r="AX120" s="927"/>
      <c r="AY120" s="928"/>
      <c r="AZ120" s="903" t="s">
        <v>458</v>
      </c>
      <c r="BA120" s="848"/>
      <c r="BB120" s="848"/>
      <c r="BC120" s="848"/>
      <c r="BD120" s="848"/>
      <c r="BE120" s="848"/>
      <c r="BF120" s="848"/>
      <c r="BG120" s="848"/>
      <c r="BH120" s="848"/>
      <c r="BI120" s="848"/>
      <c r="BJ120" s="848"/>
      <c r="BK120" s="848"/>
      <c r="BL120" s="848"/>
      <c r="BM120" s="848"/>
      <c r="BN120" s="848"/>
      <c r="BO120" s="848"/>
      <c r="BP120" s="849"/>
      <c r="BQ120" s="904">
        <v>6404177</v>
      </c>
      <c r="BR120" s="885"/>
      <c r="BS120" s="885"/>
      <c r="BT120" s="885"/>
      <c r="BU120" s="885"/>
      <c r="BV120" s="885">
        <v>7137816</v>
      </c>
      <c r="BW120" s="885"/>
      <c r="BX120" s="885"/>
      <c r="BY120" s="885"/>
      <c r="BZ120" s="885"/>
      <c r="CA120" s="885">
        <v>7556017</v>
      </c>
      <c r="CB120" s="885"/>
      <c r="CC120" s="885"/>
      <c r="CD120" s="885"/>
      <c r="CE120" s="885"/>
      <c r="CF120" s="909">
        <v>53.8</v>
      </c>
      <c r="CG120" s="910"/>
      <c r="CH120" s="910"/>
      <c r="CI120" s="910"/>
      <c r="CJ120" s="910"/>
      <c r="CK120" s="911" t="s">
        <v>459</v>
      </c>
      <c r="CL120" s="895"/>
      <c r="CM120" s="895"/>
      <c r="CN120" s="895"/>
      <c r="CO120" s="896"/>
      <c r="CP120" s="915" t="s">
        <v>460</v>
      </c>
      <c r="CQ120" s="916"/>
      <c r="CR120" s="916"/>
      <c r="CS120" s="916"/>
      <c r="CT120" s="916"/>
      <c r="CU120" s="916"/>
      <c r="CV120" s="916"/>
      <c r="CW120" s="916"/>
      <c r="CX120" s="916"/>
      <c r="CY120" s="916"/>
      <c r="CZ120" s="916"/>
      <c r="DA120" s="916"/>
      <c r="DB120" s="916"/>
      <c r="DC120" s="916"/>
      <c r="DD120" s="916"/>
      <c r="DE120" s="916"/>
      <c r="DF120" s="917"/>
      <c r="DG120" s="904">
        <v>4103417</v>
      </c>
      <c r="DH120" s="885"/>
      <c r="DI120" s="885"/>
      <c r="DJ120" s="885"/>
      <c r="DK120" s="885"/>
      <c r="DL120" s="885">
        <v>4098208</v>
      </c>
      <c r="DM120" s="885"/>
      <c r="DN120" s="885"/>
      <c r="DO120" s="885"/>
      <c r="DP120" s="885"/>
      <c r="DQ120" s="885">
        <v>3775132</v>
      </c>
      <c r="DR120" s="885"/>
      <c r="DS120" s="885"/>
      <c r="DT120" s="885"/>
      <c r="DU120" s="885"/>
      <c r="DV120" s="886">
        <v>26.9</v>
      </c>
      <c r="DW120" s="886"/>
      <c r="DX120" s="886"/>
      <c r="DY120" s="886"/>
      <c r="DZ120" s="887"/>
    </row>
    <row r="121" spans="1:130" s="246" customFormat="1" ht="26.25" customHeight="1" x14ac:dyDescent="0.15">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125</v>
      </c>
      <c r="AB121" s="820"/>
      <c r="AC121" s="820"/>
      <c r="AD121" s="820"/>
      <c r="AE121" s="821"/>
      <c r="AF121" s="822" t="s">
        <v>125</v>
      </c>
      <c r="AG121" s="820"/>
      <c r="AH121" s="820"/>
      <c r="AI121" s="820"/>
      <c r="AJ121" s="821"/>
      <c r="AK121" s="822" t="s">
        <v>125</v>
      </c>
      <c r="AL121" s="820"/>
      <c r="AM121" s="820"/>
      <c r="AN121" s="820"/>
      <c r="AO121" s="821"/>
      <c r="AP121" s="867" t="s">
        <v>125</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5028970</v>
      </c>
      <c r="BR121" s="857"/>
      <c r="BS121" s="857"/>
      <c r="BT121" s="857"/>
      <c r="BU121" s="857"/>
      <c r="BV121" s="857">
        <v>5004973</v>
      </c>
      <c r="BW121" s="857"/>
      <c r="BX121" s="857"/>
      <c r="BY121" s="857"/>
      <c r="BZ121" s="857"/>
      <c r="CA121" s="857">
        <v>4769629</v>
      </c>
      <c r="CB121" s="857"/>
      <c r="CC121" s="857"/>
      <c r="CD121" s="857"/>
      <c r="CE121" s="857"/>
      <c r="CF121" s="918">
        <v>34</v>
      </c>
      <c r="CG121" s="919"/>
      <c r="CH121" s="919"/>
      <c r="CI121" s="919"/>
      <c r="CJ121" s="919"/>
      <c r="CK121" s="912"/>
      <c r="CL121" s="898"/>
      <c r="CM121" s="898"/>
      <c r="CN121" s="898"/>
      <c r="CO121" s="899"/>
      <c r="CP121" s="878" t="s">
        <v>396</v>
      </c>
      <c r="CQ121" s="879"/>
      <c r="CR121" s="879"/>
      <c r="CS121" s="879"/>
      <c r="CT121" s="879"/>
      <c r="CU121" s="879"/>
      <c r="CV121" s="879"/>
      <c r="CW121" s="879"/>
      <c r="CX121" s="879"/>
      <c r="CY121" s="879"/>
      <c r="CZ121" s="879"/>
      <c r="DA121" s="879"/>
      <c r="DB121" s="879"/>
      <c r="DC121" s="879"/>
      <c r="DD121" s="879"/>
      <c r="DE121" s="879"/>
      <c r="DF121" s="880"/>
      <c r="DG121" s="856" t="s">
        <v>125</v>
      </c>
      <c r="DH121" s="857"/>
      <c r="DI121" s="857"/>
      <c r="DJ121" s="857"/>
      <c r="DK121" s="857"/>
      <c r="DL121" s="857" t="s">
        <v>125</v>
      </c>
      <c r="DM121" s="857"/>
      <c r="DN121" s="857"/>
      <c r="DO121" s="857"/>
      <c r="DP121" s="857"/>
      <c r="DQ121" s="857" t="s">
        <v>125</v>
      </c>
      <c r="DR121" s="857"/>
      <c r="DS121" s="857"/>
      <c r="DT121" s="857"/>
      <c r="DU121" s="857"/>
      <c r="DV121" s="834" t="s">
        <v>125</v>
      </c>
      <c r="DW121" s="834"/>
      <c r="DX121" s="834"/>
      <c r="DY121" s="834"/>
      <c r="DZ121" s="835"/>
    </row>
    <row r="122" spans="1:130" s="246" customFormat="1" ht="26.25" customHeight="1" x14ac:dyDescent="0.15">
      <c r="A122" s="860"/>
      <c r="B122" s="861"/>
      <c r="C122" s="864" t="s">
        <v>443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398</v>
      </c>
      <c r="AB122" s="820"/>
      <c r="AC122" s="820"/>
      <c r="AD122" s="820"/>
      <c r="AE122" s="821"/>
      <c r="AF122" s="822" t="s">
        <v>125</v>
      </c>
      <c r="AG122" s="820"/>
      <c r="AH122" s="820"/>
      <c r="AI122" s="820"/>
      <c r="AJ122" s="821"/>
      <c r="AK122" s="822" t="s">
        <v>125</v>
      </c>
      <c r="AL122" s="820"/>
      <c r="AM122" s="820"/>
      <c r="AN122" s="820"/>
      <c r="AO122" s="821"/>
      <c r="AP122" s="867" t="s">
        <v>125</v>
      </c>
      <c r="AQ122" s="868"/>
      <c r="AR122" s="868"/>
      <c r="AS122" s="868"/>
      <c r="AT122" s="869"/>
      <c r="AU122" s="929"/>
      <c r="AV122" s="930"/>
      <c r="AW122" s="930"/>
      <c r="AX122" s="930"/>
      <c r="AY122" s="931"/>
      <c r="AZ122" s="922" t="s">
        <v>463</v>
      </c>
      <c r="BA122" s="923"/>
      <c r="BB122" s="923"/>
      <c r="BC122" s="923"/>
      <c r="BD122" s="923"/>
      <c r="BE122" s="923"/>
      <c r="BF122" s="923"/>
      <c r="BG122" s="923"/>
      <c r="BH122" s="923"/>
      <c r="BI122" s="923"/>
      <c r="BJ122" s="923"/>
      <c r="BK122" s="923"/>
      <c r="BL122" s="923"/>
      <c r="BM122" s="923"/>
      <c r="BN122" s="923"/>
      <c r="BO122" s="923"/>
      <c r="BP122" s="924"/>
      <c r="BQ122" s="925">
        <v>20473886</v>
      </c>
      <c r="BR122" s="888"/>
      <c r="BS122" s="888"/>
      <c r="BT122" s="888"/>
      <c r="BU122" s="888"/>
      <c r="BV122" s="888">
        <v>20761520</v>
      </c>
      <c r="BW122" s="888"/>
      <c r="BX122" s="888"/>
      <c r="BY122" s="888"/>
      <c r="BZ122" s="888"/>
      <c r="CA122" s="888">
        <v>20801812</v>
      </c>
      <c r="CB122" s="888"/>
      <c r="CC122" s="888"/>
      <c r="CD122" s="888"/>
      <c r="CE122" s="888"/>
      <c r="CF122" s="889">
        <v>148.1</v>
      </c>
      <c r="CG122" s="890"/>
      <c r="CH122" s="890"/>
      <c r="CI122" s="890"/>
      <c r="CJ122" s="890"/>
      <c r="CK122" s="912"/>
      <c r="CL122" s="898"/>
      <c r="CM122" s="898"/>
      <c r="CN122" s="898"/>
      <c r="CO122" s="899"/>
      <c r="CP122" s="878" t="s">
        <v>397</v>
      </c>
      <c r="CQ122" s="879"/>
      <c r="CR122" s="879"/>
      <c r="CS122" s="879"/>
      <c r="CT122" s="879"/>
      <c r="CU122" s="879"/>
      <c r="CV122" s="879"/>
      <c r="CW122" s="879"/>
      <c r="CX122" s="879"/>
      <c r="CY122" s="879"/>
      <c r="CZ122" s="879"/>
      <c r="DA122" s="879"/>
      <c r="DB122" s="879"/>
      <c r="DC122" s="879"/>
      <c r="DD122" s="879"/>
      <c r="DE122" s="879"/>
      <c r="DF122" s="880"/>
      <c r="DG122" s="856" t="s">
        <v>125</v>
      </c>
      <c r="DH122" s="857"/>
      <c r="DI122" s="857"/>
      <c r="DJ122" s="857"/>
      <c r="DK122" s="857"/>
      <c r="DL122" s="857" t="s">
        <v>125</v>
      </c>
      <c r="DM122" s="857"/>
      <c r="DN122" s="857"/>
      <c r="DO122" s="857"/>
      <c r="DP122" s="857"/>
      <c r="DQ122" s="857" t="s">
        <v>398</v>
      </c>
      <c r="DR122" s="857"/>
      <c r="DS122" s="857"/>
      <c r="DT122" s="857"/>
      <c r="DU122" s="857"/>
      <c r="DV122" s="834" t="s">
        <v>125</v>
      </c>
      <c r="DW122" s="834"/>
      <c r="DX122" s="834"/>
      <c r="DY122" s="834"/>
      <c r="DZ122" s="835"/>
    </row>
    <row r="123" spans="1:130" s="246" customFormat="1" ht="26.25" customHeight="1" x14ac:dyDescent="0.15">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125</v>
      </c>
      <c r="AB123" s="820"/>
      <c r="AC123" s="820"/>
      <c r="AD123" s="820"/>
      <c r="AE123" s="821"/>
      <c r="AF123" s="822" t="s">
        <v>125</v>
      </c>
      <c r="AG123" s="820"/>
      <c r="AH123" s="820"/>
      <c r="AI123" s="820"/>
      <c r="AJ123" s="821"/>
      <c r="AK123" s="822" t="s">
        <v>398</v>
      </c>
      <c r="AL123" s="820"/>
      <c r="AM123" s="820"/>
      <c r="AN123" s="820"/>
      <c r="AO123" s="821"/>
      <c r="AP123" s="867" t="s">
        <v>125</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464</v>
      </c>
      <c r="BP123" s="921"/>
      <c r="BQ123" s="875">
        <v>31907033</v>
      </c>
      <c r="BR123" s="876"/>
      <c r="BS123" s="876"/>
      <c r="BT123" s="876"/>
      <c r="BU123" s="876"/>
      <c r="BV123" s="876">
        <v>32904309</v>
      </c>
      <c r="BW123" s="876"/>
      <c r="BX123" s="876"/>
      <c r="BY123" s="876"/>
      <c r="BZ123" s="876"/>
      <c r="CA123" s="876">
        <v>33127458</v>
      </c>
      <c r="CB123" s="876"/>
      <c r="CC123" s="876"/>
      <c r="CD123" s="876"/>
      <c r="CE123" s="876"/>
      <c r="CF123" s="786"/>
      <c r="CG123" s="787"/>
      <c r="CH123" s="787"/>
      <c r="CI123" s="787"/>
      <c r="CJ123" s="877"/>
      <c r="CK123" s="912"/>
      <c r="CL123" s="898"/>
      <c r="CM123" s="898"/>
      <c r="CN123" s="898"/>
      <c r="CO123" s="899"/>
      <c r="CP123" s="878" t="s">
        <v>465</v>
      </c>
      <c r="CQ123" s="879"/>
      <c r="CR123" s="879"/>
      <c r="CS123" s="879"/>
      <c r="CT123" s="879"/>
      <c r="CU123" s="879"/>
      <c r="CV123" s="879"/>
      <c r="CW123" s="879"/>
      <c r="CX123" s="879"/>
      <c r="CY123" s="879"/>
      <c r="CZ123" s="879"/>
      <c r="DA123" s="879"/>
      <c r="DB123" s="879"/>
      <c r="DC123" s="879"/>
      <c r="DD123" s="879"/>
      <c r="DE123" s="879"/>
      <c r="DF123" s="880"/>
      <c r="DG123" s="819" t="s">
        <v>125</v>
      </c>
      <c r="DH123" s="820"/>
      <c r="DI123" s="820"/>
      <c r="DJ123" s="820"/>
      <c r="DK123" s="821"/>
      <c r="DL123" s="822" t="s">
        <v>466</v>
      </c>
      <c r="DM123" s="820"/>
      <c r="DN123" s="820"/>
      <c r="DO123" s="820"/>
      <c r="DP123" s="821"/>
      <c r="DQ123" s="822" t="s">
        <v>398</v>
      </c>
      <c r="DR123" s="820"/>
      <c r="DS123" s="820"/>
      <c r="DT123" s="820"/>
      <c r="DU123" s="821"/>
      <c r="DV123" s="867" t="s">
        <v>125</v>
      </c>
      <c r="DW123" s="868"/>
      <c r="DX123" s="868"/>
      <c r="DY123" s="868"/>
      <c r="DZ123" s="869"/>
    </row>
    <row r="124" spans="1:130" s="246" customFormat="1" ht="26.25" customHeight="1" thickBot="1" x14ac:dyDescent="0.2">
      <c r="A124" s="860"/>
      <c r="B124" s="861"/>
      <c r="C124" s="864" t="s">
        <v>452</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466</v>
      </c>
      <c r="AB124" s="820"/>
      <c r="AC124" s="820"/>
      <c r="AD124" s="820"/>
      <c r="AE124" s="821"/>
      <c r="AF124" s="822" t="s">
        <v>125</v>
      </c>
      <c r="AG124" s="820"/>
      <c r="AH124" s="820"/>
      <c r="AI124" s="820"/>
      <c r="AJ124" s="821"/>
      <c r="AK124" s="822" t="s">
        <v>398</v>
      </c>
      <c r="AL124" s="820"/>
      <c r="AM124" s="820"/>
      <c r="AN124" s="820"/>
      <c r="AO124" s="821"/>
      <c r="AP124" s="867" t="s">
        <v>125</v>
      </c>
      <c r="AQ124" s="868"/>
      <c r="AR124" s="868"/>
      <c r="AS124" s="868"/>
      <c r="AT124" s="869"/>
      <c r="AU124" s="870" t="s">
        <v>467</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398</v>
      </c>
      <c r="BR124" s="874"/>
      <c r="BS124" s="874"/>
      <c r="BT124" s="874"/>
      <c r="BU124" s="874"/>
      <c r="BV124" s="874" t="s">
        <v>125</v>
      </c>
      <c r="BW124" s="874"/>
      <c r="BX124" s="874"/>
      <c r="BY124" s="874"/>
      <c r="BZ124" s="874"/>
      <c r="CA124" s="874" t="s">
        <v>125</v>
      </c>
      <c r="CB124" s="874"/>
      <c r="CC124" s="874"/>
      <c r="CD124" s="874"/>
      <c r="CE124" s="874"/>
      <c r="CF124" s="764"/>
      <c r="CG124" s="765"/>
      <c r="CH124" s="765"/>
      <c r="CI124" s="765"/>
      <c r="CJ124" s="905"/>
      <c r="CK124" s="913"/>
      <c r="CL124" s="913"/>
      <c r="CM124" s="913"/>
      <c r="CN124" s="913"/>
      <c r="CO124" s="914"/>
      <c r="CP124" s="878" t="s">
        <v>468</v>
      </c>
      <c r="CQ124" s="879"/>
      <c r="CR124" s="879"/>
      <c r="CS124" s="879"/>
      <c r="CT124" s="879"/>
      <c r="CU124" s="879"/>
      <c r="CV124" s="879"/>
      <c r="CW124" s="879"/>
      <c r="CX124" s="879"/>
      <c r="CY124" s="879"/>
      <c r="CZ124" s="879"/>
      <c r="DA124" s="879"/>
      <c r="DB124" s="879"/>
      <c r="DC124" s="879"/>
      <c r="DD124" s="879"/>
      <c r="DE124" s="879"/>
      <c r="DF124" s="880"/>
      <c r="DG124" s="802" t="s">
        <v>398</v>
      </c>
      <c r="DH124" s="803"/>
      <c r="DI124" s="803"/>
      <c r="DJ124" s="803"/>
      <c r="DK124" s="804"/>
      <c r="DL124" s="805" t="s">
        <v>466</v>
      </c>
      <c r="DM124" s="803"/>
      <c r="DN124" s="803"/>
      <c r="DO124" s="803"/>
      <c r="DP124" s="804"/>
      <c r="DQ124" s="805" t="s">
        <v>398</v>
      </c>
      <c r="DR124" s="803"/>
      <c r="DS124" s="803"/>
      <c r="DT124" s="803"/>
      <c r="DU124" s="804"/>
      <c r="DV124" s="891" t="s">
        <v>125</v>
      </c>
      <c r="DW124" s="892"/>
      <c r="DX124" s="892"/>
      <c r="DY124" s="892"/>
      <c r="DZ124" s="893"/>
    </row>
    <row r="125" spans="1:130" s="246" customFormat="1" ht="26.25" customHeight="1" x14ac:dyDescent="0.15">
      <c r="A125" s="860"/>
      <c r="B125" s="861"/>
      <c r="C125" s="864" t="s">
        <v>454</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398</v>
      </c>
      <c r="AB125" s="820"/>
      <c r="AC125" s="820"/>
      <c r="AD125" s="820"/>
      <c r="AE125" s="821"/>
      <c r="AF125" s="822" t="s">
        <v>125</v>
      </c>
      <c r="AG125" s="820"/>
      <c r="AH125" s="820"/>
      <c r="AI125" s="820"/>
      <c r="AJ125" s="821"/>
      <c r="AK125" s="822" t="s">
        <v>466</v>
      </c>
      <c r="AL125" s="820"/>
      <c r="AM125" s="820"/>
      <c r="AN125" s="820"/>
      <c r="AO125" s="821"/>
      <c r="AP125" s="867" t="s">
        <v>398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469</v>
      </c>
      <c r="CL125" s="895"/>
      <c r="CM125" s="895"/>
      <c r="CN125" s="895"/>
      <c r="CO125" s="896"/>
      <c r="CP125" s="903" t="s">
        <v>470</v>
      </c>
      <c r="CQ125" s="848"/>
      <c r="CR125" s="848"/>
      <c r="CS125" s="848"/>
      <c r="CT125" s="848"/>
      <c r="CU125" s="848"/>
      <c r="CV125" s="848"/>
      <c r="CW125" s="848"/>
      <c r="CX125" s="848"/>
      <c r="CY125" s="848"/>
      <c r="CZ125" s="848"/>
      <c r="DA125" s="848"/>
      <c r="DB125" s="848"/>
      <c r="DC125" s="848"/>
      <c r="DD125" s="848"/>
      <c r="DE125" s="848"/>
      <c r="DF125" s="849"/>
      <c r="DG125" s="904" t="s">
        <v>398</v>
      </c>
      <c r="DH125" s="885"/>
      <c r="DI125" s="885"/>
      <c r="DJ125" s="885"/>
      <c r="DK125" s="885"/>
      <c r="DL125" s="885" t="s">
        <v>398</v>
      </c>
      <c r="DM125" s="885"/>
      <c r="DN125" s="885"/>
      <c r="DO125" s="885"/>
      <c r="DP125" s="885"/>
      <c r="DQ125" s="885" t="s">
        <v>398</v>
      </c>
      <c r="DR125" s="885"/>
      <c r="DS125" s="885"/>
      <c r="DT125" s="885"/>
      <c r="DU125" s="885"/>
      <c r="DV125" s="886" t="s">
        <v>398</v>
      </c>
      <c r="DW125" s="886"/>
      <c r="DX125" s="886"/>
      <c r="DY125" s="886"/>
      <c r="DZ125" s="887"/>
    </row>
    <row r="126" spans="1:130" s="246" customFormat="1" ht="26.25" customHeight="1" thickBot="1" x14ac:dyDescent="0.2">
      <c r="A126" s="860"/>
      <c r="B126" s="861"/>
      <c r="C126" s="864" t="s">
        <v>456</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125</v>
      </c>
      <c r="AB126" s="820"/>
      <c r="AC126" s="820"/>
      <c r="AD126" s="820"/>
      <c r="AE126" s="821"/>
      <c r="AF126" s="822" t="s">
        <v>125</v>
      </c>
      <c r="AG126" s="820"/>
      <c r="AH126" s="820"/>
      <c r="AI126" s="820"/>
      <c r="AJ126" s="821"/>
      <c r="AK126" s="822" t="s">
        <v>398</v>
      </c>
      <c r="AL126" s="820"/>
      <c r="AM126" s="820"/>
      <c r="AN126" s="820"/>
      <c r="AO126" s="821"/>
      <c r="AP126" s="867" t="s">
        <v>125</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471</v>
      </c>
      <c r="CQ126" s="790"/>
      <c r="CR126" s="790"/>
      <c r="CS126" s="790"/>
      <c r="CT126" s="790"/>
      <c r="CU126" s="790"/>
      <c r="CV126" s="790"/>
      <c r="CW126" s="790"/>
      <c r="CX126" s="790"/>
      <c r="CY126" s="790"/>
      <c r="CZ126" s="790"/>
      <c r="DA126" s="790"/>
      <c r="DB126" s="790"/>
      <c r="DC126" s="790"/>
      <c r="DD126" s="790"/>
      <c r="DE126" s="790"/>
      <c r="DF126" s="791"/>
      <c r="DG126" s="856" t="s">
        <v>125</v>
      </c>
      <c r="DH126" s="857"/>
      <c r="DI126" s="857"/>
      <c r="DJ126" s="857"/>
      <c r="DK126" s="857"/>
      <c r="DL126" s="857" t="s">
        <v>466</v>
      </c>
      <c r="DM126" s="857"/>
      <c r="DN126" s="857"/>
      <c r="DO126" s="857"/>
      <c r="DP126" s="857"/>
      <c r="DQ126" s="857" t="s">
        <v>125</v>
      </c>
      <c r="DR126" s="857"/>
      <c r="DS126" s="857"/>
      <c r="DT126" s="857"/>
      <c r="DU126" s="857"/>
      <c r="DV126" s="834" t="s">
        <v>398</v>
      </c>
      <c r="DW126" s="834"/>
      <c r="DX126" s="834"/>
      <c r="DY126" s="834"/>
      <c r="DZ126" s="835"/>
    </row>
    <row r="127" spans="1:130" s="246" customFormat="1" ht="26.25" customHeight="1" x14ac:dyDescent="0.15">
      <c r="A127" s="862"/>
      <c r="B127" s="863"/>
      <c r="C127" s="881" t="s">
        <v>472</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125</v>
      </c>
      <c r="AB127" s="820"/>
      <c r="AC127" s="820"/>
      <c r="AD127" s="820"/>
      <c r="AE127" s="821"/>
      <c r="AF127" s="822" t="s">
        <v>125</v>
      </c>
      <c r="AG127" s="820"/>
      <c r="AH127" s="820"/>
      <c r="AI127" s="820"/>
      <c r="AJ127" s="821"/>
      <c r="AK127" s="822" t="s">
        <v>398</v>
      </c>
      <c r="AL127" s="820"/>
      <c r="AM127" s="820"/>
      <c r="AN127" s="820"/>
      <c r="AO127" s="821"/>
      <c r="AP127" s="867" t="s">
        <v>398</v>
      </c>
      <c r="AQ127" s="868"/>
      <c r="AR127" s="868"/>
      <c r="AS127" s="868"/>
      <c r="AT127" s="869"/>
      <c r="AU127" s="282"/>
      <c r="AV127" s="282"/>
      <c r="AW127" s="282"/>
      <c r="AX127" s="884" t="s">
        <v>473</v>
      </c>
      <c r="AY127" s="852"/>
      <c r="AZ127" s="852"/>
      <c r="BA127" s="852"/>
      <c r="BB127" s="852"/>
      <c r="BC127" s="852"/>
      <c r="BD127" s="852"/>
      <c r="BE127" s="853"/>
      <c r="BF127" s="851" t="s">
        <v>474</v>
      </c>
      <c r="BG127" s="852"/>
      <c r="BH127" s="852"/>
      <c r="BI127" s="852"/>
      <c r="BJ127" s="852"/>
      <c r="BK127" s="852"/>
      <c r="BL127" s="853"/>
      <c r="BM127" s="851" t="s">
        <v>475</v>
      </c>
      <c r="BN127" s="852"/>
      <c r="BO127" s="852"/>
      <c r="BP127" s="852"/>
      <c r="BQ127" s="852"/>
      <c r="BR127" s="852"/>
      <c r="BS127" s="853"/>
      <c r="BT127" s="851" t="s">
        <v>476</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477</v>
      </c>
      <c r="CQ127" s="790"/>
      <c r="CR127" s="790"/>
      <c r="CS127" s="790"/>
      <c r="CT127" s="790"/>
      <c r="CU127" s="790"/>
      <c r="CV127" s="790"/>
      <c r="CW127" s="790"/>
      <c r="CX127" s="790"/>
      <c r="CY127" s="790"/>
      <c r="CZ127" s="790"/>
      <c r="DA127" s="790"/>
      <c r="DB127" s="790"/>
      <c r="DC127" s="790"/>
      <c r="DD127" s="790"/>
      <c r="DE127" s="790"/>
      <c r="DF127" s="791"/>
      <c r="DG127" s="856" t="s">
        <v>398</v>
      </c>
      <c r="DH127" s="857"/>
      <c r="DI127" s="857"/>
      <c r="DJ127" s="857"/>
      <c r="DK127" s="857"/>
      <c r="DL127" s="857" t="s">
        <v>125</v>
      </c>
      <c r="DM127" s="857"/>
      <c r="DN127" s="857"/>
      <c r="DO127" s="857"/>
      <c r="DP127" s="857"/>
      <c r="DQ127" s="857" t="s">
        <v>398</v>
      </c>
      <c r="DR127" s="857"/>
      <c r="DS127" s="857"/>
      <c r="DT127" s="857"/>
      <c r="DU127" s="857"/>
      <c r="DV127" s="834" t="s">
        <v>398</v>
      </c>
      <c r="DW127" s="834"/>
      <c r="DX127" s="834"/>
      <c r="DY127" s="834"/>
      <c r="DZ127" s="835"/>
    </row>
    <row r="128" spans="1:130" s="246" customFormat="1" ht="26.25" customHeight="1" thickBot="1" x14ac:dyDescent="0.2">
      <c r="A128" s="836" t="s">
        <v>478</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479</v>
      </c>
      <c r="X128" s="838"/>
      <c r="Y128" s="838"/>
      <c r="Z128" s="839"/>
      <c r="AA128" s="840">
        <v>623248</v>
      </c>
      <c r="AB128" s="841"/>
      <c r="AC128" s="841"/>
      <c r="AD128" s="841"/>
      <c r="AE128" s="842"/>
      <c r="AF128" s="843">
        <v>533029</v>
      </c>
      <c r="AG128" s="841"/>
      <c r="AH128" s="841"/>
      <c r="AI128" s="841"/>
      <c r="AJ128" s="842"/>
      <c r="AK128" s="843">
        <v>566424</v>
      </c>
      <c r="AL128" s="841"/>
      <c r="AM128" s="841"/>
      <c r="AN128" s="841"/>
      <c r="AO128" s="842"/>
      <c r="AP128" s="844"/>
      <c r="AQ128" s="845"/>
      <c r="AR128" s="845"/>
      <c r="AS128" s="845"/>
      <c r="AT128" s="846"/>
      <c r="AU128" s="282"/>
      <c r="AV128" s="282"/>
      <c r="AW128" s="282"/>
      <c r="AX128" s="847" t="s">
        <v>480</v>
      </c>
      <c r="AY128" s="848"/>
      <c r="AZ128" s="848"/>
      <c r="BA128" s="848"/>
      <c r="BB128" s="848"/>
      <c r="BC128" s="848"/>
      <c r="BD128" s="848"/>
      <c r="BE128" s="849"/>
      <c r="BF128" s="826" t="s">
        <v>398</v>
      </c>
      <c r="BG128" s="827"/>
      <c r="BH128" s="827"/>
      <c r="BI128" s="827"/>
      <c r="BJ128" s="827"/>
      <c r="BK128" s="827"/>
      <c r="BL128" s="850"/>
      <c r="BM128" s="826">
        <v>12.73</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481</v>
      </c>
      <c r="CQ128" s="768"/>
      <c r="CR128" s="768"/>
      <c r="CS128" s="768"/>
      <c r="CT128" s="768"/>
      <c r="CU128" s="768"/>
      <c r="CV128" s="768"/>
      <c r="CW128" s="768"/>
      <c r="CX128" s="768"/>
      <c r="CY128" s="768"/>
      <c r="CZ128" s="768"/>
      <c r="DA128" s="768"/>
      <c r="DB128" s="768"/>
      <c r="DC128" s="768"/>
      <c r="DD128" s="768"/>
      <c r="DE128" s="768"/>
      <c r="DF128" s="769"/>
      <c r="DG128" s="830">
        <v>8341</v>
      </c>
      <c r="DH128" s="831"/>
      <c r="DI128" s="831"/>
      <c r="DJ128" s="831"/>
      <c r="DK128" s="831"/>
      <c r="DL128" s="831">
        <v>7776</v>
      </c>
      <c r="DM128" s="831"/>
      <c r="DN128" s="831"/>
      <c r="DO128" s="831"/>
      <c r="DP128" s="831"/>
      <c r="DQ128" s="831">
        <v>7654</v>
      </c>
      <c r="DR128" s="831"/>
      <c r="DS128" s="831"/>
      <c r="DT128" s="831"/>
      <c r="DU128" s="831"/>
      <c r="DV128" s="832">
        <v>0.1</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482</v>
      </c>
      <c r="X129" s="817"/>
      <c r="Y129" s="817"/>
      <c r="Z129" s="818"/>
      <c r="AA129" s="819">
        <v>15317546</v>
      </c>
      <c r="AB129" s="820"/>
      <c r="AC129" s="820"/>
      <c r="AD129" s="820"/>
      <c r="AE129" s="821"/>
      <c r="AF129" s="822">
        <v>15512065</v>
      </c>
      <c r="AG129" s="820"/>
      <c r="AH129" s="820"/>
      <c r="AI129" s="820"/>
      <c r="AJ129" s="821"/>
      <c r="AK129" s="822">
        <v>15725878</v>
      </c>
      <c r="AL129" s="820"/>
      <c r="AM129" s="820"/>
      <c r="AN129" s="820"/>
      <c r="AO129" s="821"/>
      <c r="AP129" s="823"/>
      <c r="AQ129" s="824"/>
      <c r="AR129" s="824"/>
      <c r="AS129" s="824"/>
      <c r="AT129" s="825"/>
      <c r="AU129" s="284"/>
      <c r="AV129" s="284"/>
      <c r="AW129" s="284"/>
      <c r="AX129" s="789" t="s">
        <v>483</v>
      </c>
      <c r="AY129" s="790"/>
      <c r="AZ129" s="790"/>
      <c r="BA129" s="790"/>
      <c r="BB129" s="790"/>
      <c r="BC129" s="790"/>
      <c r="BD129" s="790"/>
      <c r="BE129" s="791"/>
      <c r="BF129" s="809" t="s">
        <v>125</v>
      </c>
      <c r="BG129" s="810"/>
      <c r="BH129" s="810"/>
      <c r="BI129" s="810"/>
      <c r="BJ129" s="810"/>
      <c r="BK129" s="810"/>
      <c r="BL129" s="811"/>
      <c r="BM129" s="809">
        <v>17.73</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485</v>
      </c>
      <c r="X130" s="817"/>
      <c r="Y130" s="817"/>
      <c r="Z130" s="818"/>
      <c r="AA130" s="819">
        <v>1643523</v>
      </c>
      <c r="AB130" s="820"/>
      <c r="AC130" s="820"/>
      <c r="AD130" s="820"/>
      <c r="AE130" s="821"/>
      <c r="AF130" s="822">
        <v>1672703</v>
      </c>
      <c r="AG130" s="820"/>
      <c r="AH130" s="820"/>
      <c r="AI130" s="820"/>
      <c r="AJ130" s="821"/>
      <c r="AK130" s="822">
        <v>1678789</v>
      </c>
      <c r="AL130" s="820"/>
      <c r="AM130" s="820"/>
      <c r="AN130" s="820"/>
      <c r="AO130" s="821"/>
      <c r="AP130" s="823"/>
      <c r="AQ130" s="824"/>
      <c r="AR130" s="824"/>
      <c r="AS130" s="824"/>
      <c r="AT130" s="825"/>
      <c r="AU130" s="284"/>
      <c r="AV130" s="284"/>
      <c r="AW130" s="284"/>
      <c r="AX130" s="789" t="s">
        <v>486</v>
      </c>
      <c r="AY130" s="790"/>
      <c r="AZ130" s="790"/>
      <c r="BA130" s="790"/>
      <c r="BB130" s="790"/>
      <c r="BC130" s="790"/>
      <c r="BD130" s="790"/>
      <c r="BE130" s="791"/>
      <c r="BF130" s="792">
        <v>2.1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487</v>
      </c>
      <c r="X131" s="800"/>
      <c r="Y131" s="800"/>
      <c r="Z131" s="801"/>
      <c r="AA131" s="802">
        <v>13674023</v>
      </c>
      <c r="AB131" s="803"/>
      <c r="AC131" s="803"/>
      <c r="AD131" s="803"/>
      <c r="AE131" s="804"/>
      <c r="AF131" s="805">
        <v>13839362</v>
      </c>
      <c r="AG131" s="803"/>
      <c r="AH131" s="803"/>
      <c r="AI131" s="803"/>
      <c r="AJ131" s="804"/>
      <c r="AK131" s="805">
        <v>14047089</v>
      </c>
      <c r="AL131" s="803"/>
      <c r="AM131" s="803"/>
      <c r="AN131" s="803"/>
      <c r="AO131" s="804"/>
      <c r="AP131" s="806"/>
      <c r="AQ131" s="807"/>
      <c r="AR131" s="807"/>
      <c r="AS131" s="807"/>
      <c r="AT131" s="808"/>
      <c r="AU131" s="284"/>
      <c r="AV131" s="284"/>
      <c r="AW131" s="284"/>
      <c r="AX131" s="767" t="s">
        <v>488</v>
      </c>
      <c r="AY131" s="768"/>
      <c r="AZ131" s="768"/>
      <c r="BA131" s="768"/>
      <c r="BB131" s="768"/>
      <c r="BC131" s="768"/>
      <c r="BD131" s="768"/>
      <c r="BE131" s="769"/>
      <c r="BF131" s="770" t="s">
        <v>398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489</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490</v>
      </c>
      <c r="W132" s="780"/>
      <c r="X132" s="780"/>
      <c r="Y132" s="780"/>
      <c r="Z132" s="781"/>
      <c r="AA132" s="782">
        <v>1.8539240429999999</v>
      </c>
      <c r="AB132" s="783"/>
      <c r="AC132" s="783"/>
      <c r="AD132" s="783"/>
      <c r="AE132" s="784"/>
      <c r="AF132" s="785">
        <v>2.0453833060000002</v>
      </c>
      <c r="AG132" s="783"/>
      <c r="AH132" s="783"/>
      <c r="AI132" s="783"/>
      <c r="AJ132" s="784"/>
      <c r="AK132" s="785">
        <v>2.5742344199999998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491</v>
      </c>
      <c r="W133" s="759"/>
      <c r="X133" s="759"/>
      <c r="Y133" s="759"/>
      <c r="Z133" s="760"/>
      <c r="AA133" s="761">
        <v>1.7</v>
      </c>
      <c r="AB133" s="762"/>
      <c r="AC133" s="762"/>
      <c r="AD133" s="762"/>
      <c r="AE133" s="763"/>
      <c r="AF133" s="761">
        <v>2.1</v>
      </c>
      <c r="AG133" s="762"/>
      <c r="AH133" s="762"/>
      <c r="AI133" s="762"/>
      <c r="AJ133" s="763"/>
      <c r="AK133" s="761">
        <v>2.1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mmwGDfH1CaciSohK45R78Vf4oi1Ee6M5oTPbC7jIF2ogpPcfJqckwXU1kGSEAEEShlgpI0GgZVK+CmlybF8Ug==" saltValue="beWYkIzNUb12QmTp61k4hQ==" spinCount="100000" sheet="1" objects="1" scenarios="1" formatRows="0"/>
  <customSheetViews>
    <customSheetView guid="{53621A01-2F75-42D5-8D3C-D67A83ECBE4C}" scale="70" fitToPage="1" hiddenRows="1" hiddenColumns="1" topLeftCell="A7">
      <selection activeCell="AK11" sqref="AK11:AO1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H1" zoomScale="75" zoomScaleNormal="85" zoomScaleSheetLayoutView="75" workbookViewId="0">
      <selection activeCell="AL34" sqref="AL3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XAMWySyL/HRhCXXX7YrUEABTHouOA1uxC6GzD8CY0Y4U/EMhfq981JujwKZ6RH1rasv3XXG/zVUlFcslYNpVQ==" saltValue="qtK1WtiO3AsNgleI5oHRKw==" spinCount="100000" sheet="1" objects="1" scenarios="1"/>
  <dataConsolidate/>
  <customSheetViews>
    <customSheetView guid="{53621A01-2F75-42D5-8D3C-D67A83ECBE4C}" scale="80" showPageBreaks="1" showGridLines="0" fitToPage="1" hiddenRows="1" hiddenColumns="1" view="pageBreakPreview" topLeftCell="AV64">
      <selection activeCell="CR52" sqref="CR5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X31" zoomScale="75" zoomScaleNormal="75" zoomScaleSheetLayoutView="55" workbookViewId="0">
      <selection activeCell="AL34" sqref="AL34"/>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Wpb9Tx1L+Pnd3mWe4gr9RSuUPJigpab6MIX8mGLt4JTgC0MOG7SuaOxlx9DSK+XKIg+cb8VjD5KdzTOP07rjg==" saltValue="WPF/W9zyJ6N57yzuzuoriA==" spinCount="100000" sheet="1" objects="1" scenarios="1"/>
  <dataConsolidate/>
  <customSheetViews>
    <customSheetView guid="{53621A01-2F75-42D5-8D3C-D67A83ECBE4C}" scale="80" showGridLines="0" fitToPage="1" hiddenRows="1" hiddenColumns="1" topLeftCell="A18">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75" zoomScaleSheetLayoutView="75" workbookViewId="0">
      <selection activeCell="AK34" sqref="AK34:AN34"/>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500</v>
      </c>
      <c r="AL9" s="1189"/>
      <c r="AM9" s="1189"/>
      <c r="AN9" s="1190"/>
      <c r="AO9" s="312">
        <v>4196774</v>
      </c>
      <c r="AP9" s="312">
        <v>49353</v>
      </c>
      <c r="AQ9" s="313">
        <v>57145</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501</v>
      </c>
      <c r="AL10" s="1189"/>
      <c r="AM10" s="1189"/>
      <c r="AN10" s="1190"/>
      <c r="AO10" s="315">
        <v>4275</v>
      </c>
      <c r="AP10" s="315">
        <v>50</v>
      </c>
      <c r="AQ10" s="316">
        <v>3801</v>
      </c>
      <c r="AR10" s="317">
        <v>-98.7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502</v>
      </c>
      <c r="AL11" s="1189"/>
      <c r="AM11" s="1189"/>
      <c r="AN11" s="1190"/>
      <c r="AO11" s="315">
        <v>739067</v>
      </c>
      <c r="AP11" s="315">
        <v>8691</v>
      </c>
      <c r="AQ11" s="316">
        <v>6723</v>
      </c>
      <c r="AR11" s="317">
        <v>29.3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503</v>
      </c>
      <c r="AL12" s="1189"/>
      <c r="AM12" s="1189"/>
      <c r="AN12" s="1190"/>
      <c r="AO12" s="315" t="s">
        <v>504</v>
      </c>
      <c r="AP12" s="315" t="s">
        <v>504</v>
      </c>
      <c r="AQ12" s="316">
        <v>959</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505</v>
      </c>
      <c r="AL13" s="1189"/>
      <c r="AM13" s="1189"/>
      <c r="AN13" s="1190"/>
      <c r="AO13" s="315" t="s">
        <v>504</v>
      </c>
      <c r="AP13" s="315" t="s">
        <v>504</v>
      </c>
      <c r="AQ13" s="316">
        <v>1</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506</v>
      </c>
      <c r="AL14" s="1189"/>
      <c r="AM14" s="1189"/>
      <c r="AN14" s="1190"/>
      <c r="AO14" s="315">
        <v>203243</v>
      </c>
      <c r="AP14" s="315">
        <v>2390</v>
      </c>
      <c r="AQ14" s="316">
        <v>2728</v>
      </c>
      <c r="AR14" s="317">
        <v>-12.4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507</v>
      </c>
      <c r="AL15" s="1189"/>
      <c r="AM15" s="1189"/>
      <c r="AN15" s="1190"/>
      <c r="AO15" s="315">
        <v>30709</v>
      </c>
      <c r="AP15" s="315">
        <v>361</v>
      </c>
      <c r="AQ15" s="316">
        <v>1349</v>
      </c>
      <c r="AR15" s="317">
        <v>-73.2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508</v>
      </c>
      <c r="AL16" s="1192"/>
      <c r="AM16" s="1192"/>
      <c r="AN16" s="1193"/>
      <c r="AO16" s="315">
        <v>-251084</v>
      </c>
      <c r="AP16" s="315">
        <v>-2953</v>
      </c>
      <c r="AQ16" s="316">
        <v>-4270</v>
      </c>
      <c r="AR16" s="317">
        <v>-30.8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183</v>
      </c>
      <c r="AL17" s="1192"/>
      <c r="AM17" s="1192"/>
      <c r="AN17" s="1193"/>
      <c r="AO17" s="315">
        <v>4922984</v>
      </c>
      <c r="AP17" s="315">
        <v>57893</v>
      </c>
      <c r="AQ17" s="316">
        <v>68438</v>
      </c>
      <c r="AR17" s="317">
        <v>-15.4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513</v>
      </c>
      <c r="AL21" s="1186"/>
      <c r="AM21" s="1186"/>
      <c r="AN21" s="1187"/>
      <c r="AO21" s="327">
        <v>3.86</v>
      </c>
      <c r="AP21" s="328">
        <v>6.23</v>
      </c>
      <c r="AQ21" s="329">
        <v>-2.37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514</v>
      </c>
      <c r="AL22" s="1186"/>
      <c r="AM22" s="1186"/>
      <c r="AN22" s="1187"/>
      <c r="AO22" s="332">
        <v>94.1</v>
      </c>
      <c r="AP22" s="333">
        <v>98.5</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518</v>
      </c>
      <c r="AL32" s="1177"/>
      <c r="AM32" s="1177"/>
      <c r="AN32" s="1178"/>
      <c r="AO32" s="342">
        <v>2046245</v>
      </c>
      <c r="AP32" s="342">
        <v>24063</v>
      </c>
      <c r="AQ32" s="343">
        <v>33979</v>
      </c>
      <c r="AR32" s="344">
        <v>-29.2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519</v>
      </c>
      <c r="AL33" s="1177"/>
      <c r="AM33" s="1177"/>
      <c r="AN33" s="1178"/>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520</v>
      </c>
      <c r="AL34" s="1177"/>
      <c r="AM34" s="1177"/>
      <c r="AN34" s="1178"/>
      <c r="AO34" s="342" t="s">
        <v>504</v>
      </c>
      <c r="AP34" s="342" t="s">
        <v>504</v>
      </c>
      <c r="AQ34" s="343">
        <v>15</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521</v>
      </c>
      <c r="AL35" s="1177"/>
      <c r="AM35" s="1177"/>
      <c r="AN35" s="1178"/>
      <c r="AO35" s="342">
        <v>443746</v>
      </c>
      <c r="AP35" s="342">
        <v>5218</v>
      </c>
      <c r="AQ35" s="343">
        <v>9031</v>
      </c>
      <c r="AR35" s="344">
        <v>-42.2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522</v>
      </c>
      <c r="AL36" s="1177"/>
      <c r="AM36" s="1177"/>
      <c r="AN36" s="1178"/>
      <c r="AO36" s="342">
        <v>116827</v>
      </c>
      <c r="AP36" s="342">
        <v>1374</v>
      </c>
      <c r="AQ36" s="343">
        <v>1893</v>
      </c>
      <c r="AR36" s="344">
        <v>-27.4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523</v>
      </c>
      <c r="AL37" s="1177"/>
      <c r="AM37" s="1177"/>
      <c r="AN37" s="1178"/>
      <c r="AO37" s="342" t="s">
        <v>504</v>
      </c>
      <c r="AP37" s="342" t="s">
        <v>504</v>
      </c>
      <c r="AQ37" s="343">
        <v>1352</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524</v>
      </c>
      <c r="AL38" s="1180"/>
      <c r="AM38" s="1180"/>
      <c r="AN38" s="1181"/>
      <c r="AO38" s="345" t="s">
        <v>504</v>
      </c>
      <c r="AP38" s="345" t="s">
        <v>504</v>
      </c>
      <c r="AQ38" s="346">
        <v>1</v>
      </c>
      <c r="AR38" s="334" t="s">
        <v>504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525</v>
      </c>
      <c r="AL39" s="1180"/>
      <c r="AM39" s="1180"/>
      <c r="AN39" s="1181"/>
      <c r="AO39" s="342">
        <v>-566424</v>
      </c>
      <c r="AP39" s="342">
        <v>-6661</v>
      </c>
      <c r="AQ39" s="343">
        <v>-6634</v>
      </c>
      <c r="AR39" s="344">
        <v>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526</v>
      </c>
      <c r="AL40" s="1177"/>
      <c r="AM40" s="1177"/>
      <c r="AN40" s="1178"/>
      <c r="AO40" s="342">
        <v>-1678789</v>
      </c>
      <c r="AP40" s="342">
        <v>-19742</v>
      </c>
      <c r="AQ40" s="343">
        <v>-28305</v>
      </c>
      <c r="AR40" s="344">
        <v>-30.3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295</v>
      </c>
      <c r="AL41" s="1183"/>
      <c r="AM41" s="1183"/>
      <c r="AN41" s="1184"/>
      <c r="AO41" s="342">
        <v>361605</v>
      </c>
      <c r="AP41" s="342">
        <v>4252</v>
      </c>
      <c r="AQ41" s="343">
        <v>11332</v>
      </c>
      <c r="AR41" s="344">
        <v>-62.5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495</v>
      </c>
      <c r="AN49" s="1171" t="s">
        <v>530</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3181452</v>
      </c>
      <c r="AN51" s="364">
        <v>37705</v>
      </c>
      <c r="AO51" s="365">
        <v>-27.9</v>
      </c>
      <c r="AP51" s="366">
        <v>66255</v>
      </c>
      <c r="AQ51" s="367">
        <v>3.6</v>
      </c>
      <c r="AR51" s="368">
        <v>-31.5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1308251</v>
      </c>
      <c r="AN52" s="372">
        <v>15505</v>
      </c>
      <c r="AO52" s="373">
        <v>9.9</v>
      </c>
      <c r="AP52" s="374">
        <v>31822</v>
      </c>
      <c r="AQ52" s="375">
        <v>8.8000000000000007</v>
      </c>
      <c r="AR52" s="376">
        <v>1.1000000000000001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3093309</v>
      </c>
      <c r="AN53" s="364">
        <v>36519</v>
      </c>
      <c r="AO53" s="365">
        <v>-3.1</v>
      </c>
      <c r="AP53" s="366">
        <v>47278</v>
      </c>
      <c r="AQ53" s="367">
        <v>-28.6</v>
      </c>
      <c r="AR53" s="368">
        <v>25.5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1517319</v>
      </c>
      <c r="AN54" s="372">
        <v>17913</v>
      </c>
      <c r="AO54" s="373">
        <v>15.5</v>
      </c>
      <c r="AP54" s="374">
        <v>24096</v>
      </c>
      <c r="AQ54" s="375">
        <v>-24.3</v>
      </c>
      <c r="AR54" s="376">
        <v>39.799999999999997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2661110</v>
      </c>
      <c r="AN55" s="364">
        <v>31299</v>
      </c>
      <c r="AO55" s="365">
        <v>-14.3</v>
      </c>
      <c r="AP55" s="366">
        <v>44504</v>
      </c>
      <c r="AQ55" s="367">
        <v>-5.9</v>
      </c>
      <c r="AR55" s="368">
        <v>-8.4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1660453</v>
      </c>
      <c r="AN56" s="372">
        <v>19530</v>
      </c>
      <c r="AO56" s="373">
        <v>9</v>
      </c>
      <c r="AP56" s="374">
        <v>25876</v>
      </c>
      <c r="AQ56" s="375">
        <v>7.4</v>
      </c>
      <c r="AR56" s="376">
        <v>1.6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3557610</v>
      </c>
      <c r="AN57" s="364">
        <v>41729</v>
      </c>
      <c r="AO57" s="365">
        <v>33.299999999999997</v>
      </c>
      <c r="AP57" s="366">
        <v>47820</v>
      </c>
      <c r="AQ57" s="367">
        <v>7.5</v>
      </c>
      <c r="AR57" s="368">
        <v>25.8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1481797</v>
      </c>
      <c r="AN58" s="372">
        <v>17381</v>
      </c>
      <c r="AO58" s="373">
        <v>-11</v>
      </c>
      <c r="AP58" s="374">
        <v>25855</v>
      </c>
      <c r="AQ58" s="375">
        <v>-0.1</v>
      </c>
      <c r="AR58" s="376">
        <v>-10.9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3103187</v>
      </c>
      <c r="AN59" s="364">
        <v>36493</v>
      </c>
      <c r="AO59" s="365">
        <v>-12.5</v>
      </c>
      <c r="AP59" s="366">
        <v>41934</v>
      </c>
      <c r="AQ59" s="367">
        <v>-12.3</v>
      </c>
      <c r="AR59" s="368">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1518353</v>
      </c>
      <c r="AN60" s="372">
        <v>17855</v>
      </c>
      <c r="AO60" s="373">
        <v>2.7</v>
      </c>
      <c r="AP60" s="374">
        <v>23352</v>
      </c>
      <c r="AQ60" s="375">
        <v>-9.6999999999999993</v>
      </c>
      <c r="AR60" s="376">
        <v>12.4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3119334</v>
      </c>
      <c r="AN61" s="379">
        <v>36749</v>
      </c>
      <c r="AO61" s="380">
        <v>-4.9000000000000004</v>
      </c>
      <c r="AP61" s="381">
        <v>49558</v>
      </c>
      <c r="AQ61" s="382">
        <v>-7.1</v>
      </c>
      <c r="AR61" s="368">
        <v>2.2000000000000002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1497235</v>
      </c>
      <c r="AN62" s="372">
        <v>17637</v>
      </c>
      <c r="AO62" s="373">
        <v>5.2</v>
      </c>
      <c r="AP62" s="374">
        <v>26200</v>
      </c>
      <c r="AQ62" s="375">
        <v>-3.6</v>
      </c>
      <c r="AR62" s="376">
        <v>8.8000000000000007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6kA+h/YAA/XoSTkzdKF9t1MerLOEDw3bcaj8krIDvvcogKLHQStBifk6nBYOF5tp7iechNl0w0XccjYbQFyvA==" saltValue="xozbCemOK64D/2N5X6GaUw==" spinCount="100000" sheet="1" objects="1" scenarios="1"/>
  <customSheetViews>
    <customSheetView guid="{53621A01-2F75-42D5-8D3C-D67A83ECBE4C}"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V82" zoomScale="75" zoomScaleNormal="75" zoomScaleSheetLayoutView="55" workbookViewId="0">
      <selection activeCell="AL34" sqref="AL34"/>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hyv3aKeYmQ+RpKb4DRpkLZHWFdj3LgzTYp1Tq4tdNRb4kuRw2uCX9Y32G+Kosym19pTIivfriJ65Luwj7NzcA==" saltValue="0LAP2wBWruBYOZaz8xFykw==" spinCount="100000" sheet="1" objects="1" scenarios="1"/>
  <dataConsolidate/>
  <customSheetViews>
    <customSheetView guid="{53621A01-2F75-42D5-8D3C-D67A83ECBE4C}"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9" zoomScale="75" zoomScaleNormal="75" zoomScaleSheetLayoutView="55" workbookViewId="0">
      <selection activeCell="AL34" sqref="AL3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T97oZIWhDTObNU5b+IjGC6aPa1D/NVxU5jSrUbwZK6tm1m8i2udXzwkkz+NA8g4R5HPP4Do7FR1QND7KIBZFg==" saltValue="glH1zXLLgvUxOUjcPqptpw==" spinCount="100000" sheet="1" objects="1" scenarios="1"/>
  <dataConsolidate/>
  <customSheetViews>
    <customSheetView guid="{53621A01-2F75-42D5-8D3C-D67A83ECBE4C}" showGridLines="0" fitToPage="1" hiddenRows="1" hiddenColumns="1" topLeftCell="A4">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election activeCell="AL34" sqref="AL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94" t="s">
        <v>3</v>
      </c>
      <c r="D47" s="1194"/>
      <c r="E47" s="1195"/>
      <c r="F47" s="11">
        <v>12</v>
      </c>
      <c r="G47" s="12">
        <v>10.37</v>
      </c>
      <c r="H47" s="12">
        <v>11.9</v>
      </c>
      <c r="I47" s="12">
        <v>16.510000000000002</v>
      </c>
      <c r="J47" s="13">
        <v>16.170000000000002</v>
      </c>
    </row>
    <row r="48" spans="2:10" ht="57.75" customHeight="1" x14ac:dyDescent="0.15">
      <c r="B48" s="14"/>
      <c r="C48" s="1196" t="s">
        <v>4</v>
      </c>
      <c r="D48" s="1196"/>
      <c r="E48" s="1197"/>
      <c r="F48" s="15">
        <v>6.23</v>
      </c>
      <c r="G48" s="16">
        <v>7.53</v>
      </c>
      <c r="H48" s="16">
        <v>5.71</v>
      </c>
      <c r="I48" s="16">
        <v>6.98</v>
      </c>
      <c r="J48" s="17">
        <v>5.19</v>
      </c>
    </row>
    <row r="49" spans="2:10" ht="57.75" customHeight="1" thickBot="1" x14ac:dyDescent="0.2">
      <c r="B49" s="18"/>
      <c r="C49" s="1198" t="s">
        <v>5</v>
      </c>
      <c r="D49" s="1198"/>
      <c r="E49" s="1199"/>
      <c r="F49" s="19">
        <v>1.97</v>
      </c>
      <c r="G49" s="20" t="s">
        <v>551</v>
      </c>
      <c r="H49" s="20">
        <v>0.17</v>
      </c>
      <c r="I49" s="20">
        <v>6.11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RdH2okLwJSy95qFlajnpVZprAMCd0gZrtkmvhX9tOqDrPjXto46mqxD5mLjHUnpGHXX3neEQcbUlhlb/mCXw==" saltValue="GKtAkDvhQQnlTLc7ZVZMfA==" spinCount="100000" sheet="1" objects="1" scenarios="1"/>
  <customSheetViews>
    <customSheetView guid="{53621A01-2F75-42D5-8D3C-D67A83ECBE4C}"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2020-03-11T00:57:39Z</cp:lastPrinted>
  <dcterms:created xsi:type="dcterms:W3CDTF">2020-02-10T02:47:12Z</dcterms:created>
  <dcterms:modified xsi:type="dcterms:W3CDTF">2020-03-13T04:44:47Z</dcterms:modified>
  <cp:category/>
</cp:coreProperties>
</file>