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04030144\Desktop\05_最終版\"/>
    </mc:Choice>
  </mc:AlternateContent>
  <bookViews>
    <workbookView xWindow="4650" yWindow="0" windowWidth="19560" windowHeight="9285"/>
  </bookViews>
  <sheets>
    <sheet name="総括表" sheetId="1" r:id="rId1"/>
    <sheet name="普通会計の状況" sheetId="15"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基金残高に係る経年分析" sheetId="13" r:id="rId13"/>
    <sheet name="公会計指標分析・財政指標組合せ分析表" sheetId="16" r:id="rId14"/>
    <sheet name="施設類型別ストック情報分析表①" sheetId="17" r:id="rId15"/>
    <sheet name="施設類型別ストック情報分析表②" sheetId="18" r:id="rId16"/>
    <sheet name="データシート" sheetId="14" state="hidden" r:id="rId17"/>
  </sheets>
  <definedNames>
    <definedName name="Z_040B65FB_65E4_47E0_8F6D_18AE66E8A339_.wvu.Cols" localSheetId="2" hidden="1">'各会計、関係団体の財政状況及び健全化判断比率'!$EB:$XFD</definedName>
    <definedName name="Z_040B65FB_65E4_47E0_8F6D_18AE66E8A339_.wvu.Cols" localSheetId="12" hidden="1">基金残高に係る経年分析!$P:$XFD</definedName>
    <definedName name="Z_040B65FB_65E4_47E0_8F6D_18AE66E8A339_.wvu.Cols" localSheetId="4" hidden="1">'経常経費分析表（経常収支比率の分析）'!$DM:$XFD</definedName>
    <definedName name="Z_040B65FB_65E4_47E0_8F6D_18AE66E8A339_.wvu.Cols" localSheetId="5" hidden="1">'経常経費分析表（人件費・公債費・普通建設事業費の分析）'!$AU:$XFD</definedName>
    <definedName name="Z_040B65FB_65E4_47E0_8F6D_18AE66E8A339_.wvu.Cols" localSheetId="3" hidden="1">財政比較分析表!$DQ:$XFD</definedName>
    <definedName name="Z_040B65FB_65E4_47E0_8F6D_18AE66E8A339_.wvu.Cols" localSheetId="10" hidden="1">'実質公債費比率（分子）の構造'!$V:$XFD</definedName>
    <definedName name="Z_040B65FB_65E4_47E0_8F6D_18AE66E8A339_.wvu.Cols" localSheetId="8" hidden="1">実質収支比率等に係る経年分析!$Q:$XFD</definedName>
    <definedName name="Z_040B65FB_65E4_47E0_8F6D_18AE66E8A339_.wvu.Cols" localSheetId="11" hidden="1">'将来負担比率（分子）の構造'!$T:$XFD</definedName>
    <definedName name="Z_040B65FB_65E4_47E0_8F6D_18AE66E8A339_.wvu.Cols" localSheetId="6" hidden="1">'性質別歳出決算分析表（住民一人当たりのコスト）'!$DV:$XFD</definedName>
    <definedName name="Z_040B65FB_65E4_47E0_8F6D_18AE66E8A339_.wvu.Cols" localSheetId="0" hidden="1">総括表!$DP:$XFD</definedName>
    <definedName name="Z_040B65FB_65E4_47E0_8F6D_18AE66E8A339_.wvu.Cols" localSheetId="7" hidden="1">'目的別歳出決算分析表（住民一人当たりのコスト）'!$DV:$XFD</definedName>
    <definedName name="Z_040B65FB_65E4_47E0_8F6D_18AE66E8A339_.wvu.Cols" localSheetId="9" hidden="1">連結実質赤字比率に係る赤字・黒字の構成分析!$Q:$XFD</definedName>
    <definedName name="Z_040B65FB_65E4_47E0_8F6D_18AE66E8A339_.wvu.Rows" localSheetId="2" hidden="1">'各会計、関係団体の財政状況及び健全化判断比率'!$136:$1048576,'各会計、関係団体の財政状況及び健全化判断比率'!$89:$101,'各会計、関係団体の財政状況及び健全化判断比率'!$135:$135</definedName>
    <definedName name="Z_040B65FB_65E4_47E0_8F6D_18AE66E8A339_.wvu.Rows" localSheetId="12" hidden="1">基金残高に係る経年分析!$65:$1048576</definedName>
    <definedName name="Z_040B65FB_65E4_47E0_8F6D_18AE66E8A339_.wvu.Rows" localSheetId="4" hidden="1">'経常経費分析表（経常収支比率の分析）'!$90:$1048576</definedName>
    <definedName name="Z_040B65FB_65E4_47E0_8F6D_18AE66E8A339_.wvu.Rows" localSheetId="5" hidden="1">'経常経費分析表（人件費・公債費・普通建設事業費の分析）'!$74:$1048576,'経常経費分析表（人件費・公債費・普通建設事業費の分析）'!$67:$73</definedName>
    <definedName name="Z_040B65FB_65E4_47E0_8F6D_18AE66E8A339_.wvu.Rows" localSheetId="3" hidden="1">財政比較分析表!$106:$1048576,財政比較分析表!$98:$105</definedName>
    <definedName name="Z_040B65FB_65E4_47E0_8F6D_18AE66E8A339_.wvu.Rows" localSheetId="10" hidden="1">'実質公債費比率（分子）の構造'!$63:$1048576</definedName>
    <definedName name="Z_040B65FB_65E4_47E0_8F6D_18AE66E8A339_.wvu.Rows" localSheetId="8" hidden="1">実質収支比率等に係る経年分析!$51:$1048576</definedName>
    <definedName name="Z_040B65FB_65E4_47E0_8F6D_18AE66E8A339_.wvu.Rows" localSheetId="11" hidden="1">'将来負担比率（分子）の構造'!$56:$1048576</definedName>
    <definedName name="Z_040B65FB_65E4_47E0_8F6D_18AE66E8A339_.wvu.Rows" localSheetId="6" hidden="1">'性質別歳出決算分析表（住民一人当たりのコスト）'!$122:$1048576,'性質別歳出決算分析表（住民一人当たりのコスト）'!$117:$121</definedName>
    <definedName name="Z_040B65FB_65E4_47E0_8F6D_18AE66E8A339_.wvu.Rows" localSheetId="0" hidden="1">総括表!$57:$1048576</definedName>
    <definedName name="Z_040B65FB_65E4_47E0_8F6D_18AE66E8A339_.wvu.Rows" localSheetId="7" hidden="1">'目的別歳出決算分析表（住民一人当たりのコスト）'!$117:$1048576</definedName>
    <definedName name="Z_040B65FB_65E4_47E0_8F6D_18AE66E8A339_.wvu.Rows" localSheetId="9" hidden="1">連結実質赤字比率に係る赤字・黒字の構成分析!$46:$1048576</definedName>
    <definedName name="Z_0FD9865F_1257_43A4_B281_38A1FEA6BBEB_.wvu.Cols" localSheetId="2" hidden="1">'各会計、関係団体の財政状況及び健全化判断比率'!$EB:$XFD</definedName>
    <definedName name="Z_0FD9865F_1257_43A4_B281_38A1FEA6BBEB_.wvu.Cols" localSheetId="12" hidden="1">基金残高に係る経年分析!$P:$XFD</definedName>
    <definedName name="Z_0FD9865F_1257_43A4_B281_38A1FEA6BBEB_.wvu.Cols" localSheetId="4" hidden="1">'経常経費分析表（経常収支比率の分析）'!$DM:$XFD</definedName>
    <definedName name="Z_0FD9865F_1257_43A4_B281_38A1FEA6BBEB_.wvu.Cols" localSheetId="5" hidden="1">'経常経費分析表（人件費・公債費・普通建設事業費の分析）'!$AU:$XFD</definedName>
    <definedName name="Z_0FD9865F_1257_43A4_B281_38A1FEA6BBEB_.wvu.Cols" localSheetId="3" hidden="1">財政比較分析表!$DQ:$XFD</definedName>
    <definedName name="Z_0FD9865F_1257_43A4_B281_38A1FEA6BBEB_.wvu.Cols" localSheetId="10" hidden="1">'実質公債費比率（分子）の構造'!$V:$XFD</definedName>
    <definedName name="Z_0FD9865F_1257_43A4_B281_38A1FEA6BBEB_.wvu.Cols" localSheetId="8" hidden="1">実質収支比率等に係る経年分析!$Q:$XFD</definedName>
    <definedName name="Z_0FD9865F_1257_43A4_B281_38A1FEA6BBEB_.wvu.Cols" localSheetId="11" hidden="1">'将来負担比率（分子）の構造'!$T:$XFD</definedName>
    <definedName name="Z_0FD9865F_1257_43A4_B281_38A1FEA6BBEB_.wvu.Cols" localSheetId="6" hidden="1">'性質別歳出決算分析表（住民一人当たりのコスト）'!$DV:$XFD</definedName>
    <definedName name="Z_0FD9865F_1257_43A4_B281_38A1FEA6BBEB_.wvu.Cols" localSheetId="0" hidden="1">総括表!$DP:$XFD</definedName>
    <definedName name="Z_0FD9865F_1257_43A4_B281_38A1FEA6BBEB_.wvu.Cols" localSheetId="7" hidden="1">'目的別歳出決算分析表（住民一人当たりのコスト）'!$DV:$XFD</definedName>
    <definedName name="Z_0FD9865F_1257_43A4_B281_38A1FEA6BBEB_.wvu.Cols" localSheetId="9" hidden="1">連結実質赤字比率に係る赤字・黒字の構成分析!$Q:$XFD</definedName>
    <definedName name="Z_0FD9865F_1257_43A4_B281_38A1FEA6BBEB_.wvu.Rows" localSheetId="2" hidden="1">'各会計、関係団体の財政状況及び健全化判断比率'!$136:$1048576,'各会計、関係団体の財政状況及び健全化判断比率'!$89:$101,'各会計、関係団体の財政状況及び健全化判断比率'!$135:$135</definedName>
    <definedName name="Z_0FD9865F_1257_43A4_B281_38A1FEA6BBEB_.wvu.Rows" localSheetId="12" hidden="1">基金残高に係る経年分析!$65:$1048576</definedName>
    <definedName name="Z_0FD9865F_1257_43A4_B281_38A1FEA6BBEB_.wvu.Rows" localSheetId="4" hidden="1">'経常経費分析表（経常収支比率の分析）'!$90:$1048576</definedName>
    <definedName name="Z_0FD9865F_1257_43A4_B281_38A1FEA6BBEB_.wvu.Rows" localSheetId="5" hidden="1">'経常経費分析表（人件費・公債費・普通建設事業費の分析）'!$74:$1048576,'経常経費分析表（人件費・公債費・普通建設事業費の分析）'!$67:$73</definedName>
    <definedName name="Z_0FD9865F_1257_43A4_B281_38A1FEA6BBEB_.wvu.Rows" localSheetId="3" hidden="1">財政比較分析表!$106:$1048576,財政比較分析表!$98:$105</definedName>
    <definedName name="Z_0FD9865F_1257_43A4_B281_38A1FEA6BBEB_.wvu.Rows" localSheetId="10" hidden="1">'実質公債費比率（分子）の構造'!$63:$1048576</definedName>
    <definedName name="Z_0FD9865F_1257_43A4_B281_38A1FEA6BBEB_.wvu.Rows" localSheetId="8" hidden="1">実質収支比率等に係る経年分析!$51:$1048576</definedName>
    <definedName name="Z_0FD9865F_1257_43A4_B281_38A1FEA6BBEB_.wvu.Rows" localSheetId="11" hidden="1">'将来負担比率（分子）の構造'!$56:$1048576</definedName>
    <definedName name="Z_0FD9865F_1257_43A4_B281_38A1FEA6BBEB_.wvu.Rows" localSheetId="6" hidden="1">'性質別歳出決算分析表（住民一人当たりのコスト）'!$122:$1048576,'性質別歳出決算分析表（住民一人当たりのコスト）'!$117:$121</definedName>
    <definedName name="Z_0FD9865F_1257_43A4_B281_38A1FEA6BBEB_.wvu.Rows" localSheetId="0" hidden="1">総括表!$57:$1048576</definedName>
    <definedName name="Z_0FD9865F_1257_43A4_B281_38A1FEA6BBEB_.wvu.Rows" localSheetId="7" hidden="1">'目的別歳出決算分析表（住民一人当たりのコスト）'!$117:$1048576</definedName>
    <definedName name="Z_0FD9865F_1257_43A4_B281_38A1FEA6BBEB_.wvu.Rows" localSheetId="9" hidden="1">連結実質赤字比率に係る赤字・黒字の構成分析!$46:$1048576</definedName>
    <definedName name="Z_7CEB5007_AD75_42D8_BD94_3876D1AED758_.wvu.Cols" localSheetId="2" hidden="1">'各会計、関係団体の財政状況及び健全化判断比率'!$EB:$XFD</definedName>
    <definedName name="Z_7CEB5007_AD75_42D8_BD94_3876D1AED758_.wvu.Cols" localSheetId="12" hidden="1">基金残高に係る経年分析!$P:$XFD</definedName>
    <definedName name="Z_7CEB5007_AD75_42D8_BD94_3876D1AED758_.wvu.Cols" localSheetId="4" hidden="1">'経常経費分析表（経常収支比率の分析）'!$DM:$XFD</definedName>
    <definedName name="Z_7CEB5007_AD75_42D8_BD94_3876D1AED758_.wvu.Cols" localSheetId="5" hidden="1">'経常経費分析表（人件費・公債費・普通建設事業費の分析）'!$AU:$XFD</definedName>
    <definedName name="Z_7CEB5007_AD75_42D8_BD94_3876D1AED758_.wvu.Cols" localSheetId="3" hidden="1">財政比較分析表!$DQ:$XFD</definedName>
    <definedName name="Z_7CEB5007_AD75_42D8_BD94_3876D1AED758_.wvu.Cols" localSheetId="10" hidden="1">'実質公債費比率（分子）の構造'!$V:$XFD</definedName>
    <definedName name="Z_7CEB5007_AD75_42D8_BD94_3876D1AED758_.wvu.Cols" localSheetId="8" hidden="1">実質収支比率等に係る経年分析!$Q:$XFD</definedName>
    <definedName name="Z_7CEB5007_AD75_42D8_BD94_3876D1AED758_.wvu.Cols" localSheetId="11" hidden="1">'将来負担比率（分子）の構造'!$T:$XFD</definedName>
    <definedName name="Z_7CEB5007_AD75_42D8_BD94_3876D1AED758_.wvu.Cols" localSheetId="6" hidden="1">'性質別歳出決算分析表（住民一人当たりのコスト）'!$DV:$XFD</definedName>
    <definedName name="Z_7CEB5007_AD75_42D8_BD94_3876D1AED758_.wvu.Cols" localSheetId="0" hidden="1">総括表!$DP:$XFD</definedName>
    <definedName name="Z_7CEB5007_AD75_42D8_BD94_3876D1AED758_.wvu.Cols" localSheetId="7" hidden="1">'目的別歳出決算分析表（住民一人当たりのコスト）'!$DV:$XFD</definedName>
    <definedName name="Z_7CEB5007_AD75_42D8_BD94_3876D1AED758_.wvu.Cols" localSheetId="9" hidden="1">連結実質赤字比率に係る赤字・黒字の構成分析!$Q:$XFD</definedName>
    <definedName name="Z_7CEB5007_AD75_42D8_BD94_3876D1AED758_.wvu.Rows" localSheetId="2" hidden="1">'各会計、関係団体の財政状況及び健全化判断比率'!$136:$1048576,'各会計、関係団体の財政状況及び健全化判断比率'!$89:$101,'各会計、関係団体の財政状況及び健全化判断比率'!$135:$135</definedName>
    <definedName name="Z_7CEB5007_AD75_42D8_BD94_3876D1AED758_.wvu.Rows" localSheetId="12" hidden="1">基金残高に係る経年分析!$65:$1048576</definedName>
    <definedName name="Z_7CEB5007_AD75_42D8_BD94_3876D1AED758_.wvu.Rows" localSheetId="4" hidden="1">'経常経費分析表（経常収支比率の分析）'!$90:$1048576</definedName>
    <definedName name="Z_7CEB5007_AD75_42D8_BD94_3876D1AED758_.wvu.Rows" localSheetId="5" hidden="1">'経常経費分析表（人件費・公債費・普通建設事業費の分析）'!$74:$1048576,'経常経費分析表（人件費・公債費・普通建設事業費の分析）'!$67:$73</definedName>
    <definedName name="Z_7CEB5007_AD75_42D8_BD94_3876D1AED758_.wvu.Rows" localSheetId="3" hidden="1">財政比較分析表!$106:$1048576,財政比較分析表!$98:$105</definedName>
    <definedName name="Z_7CEB5007_AD75_42D8_BD94_3876D1AED758_.wvu.Rows" localSheetId="10" hidden="1">'実質公債費比率（分子）の構造'!$63:$1048576</definedName>
    <definedName name="Z_7CEB5007_AD75_42D8_BD94_3876D1AED758_.wvu.Rows" localSheetId="8" hidden="1">実質収支比率等に係る経年分析!$51:$1048576</definedName>
    <definedName name="Z_7CEB5007_AD75_42D8_BD94_3876D1AED758_.wvu.Rows" localSheetId="11" hidden="1">'将来負担比率（分子）の構造'!$56:$1048576</definedName>
    <definedName name="Z_7CEB5007_AD75_42D8_BD94_3876D1AED758_.wvu.Rows" localSheetId="6" hidden="1">'性質別歳出決算分析表（住民一人当たりのコスト）'!$122:$1048576,'性質別歳出決算分析表（住民一人当たりのコスト）'!$117:$121</definedName>
    <definedName name="Z_7CEB5007_AD75_42D8_BD94_3876D1AED758_.wvu.Rows" localSheetId="0" hidden="1">総括表!$57:$1048576</definedName>
    <definedName name="Z_7CEB5007_AD75_42D8_BD94_3876D1AED758_.wvu.Rows" localSheetId="7" hidden="1">'目的別歳出決算分析表（住民一人当たりのコスト）'!$117:$1048576</definedName>
    <definedName name="Z_7CEB5007_AD75_42D8_BD94_3876D1AED758_.wvu.Rows" localSheetId="9" hidden="1">連結実質赤字比率に係る赤字・黒字の構成分析!$46:$1048576</definedName>
  </definedNames>
  <calcPr calcId="191029" calcMode="manual"/>
  <customWorkbookViews>
    <customWorkbookView name="井上　慎太朗 - 個人用ビュー" guid="{040B65FB-65E4-47E0-8F6D-18AE66E8A339}" mergeInterval="0" personalView="1" windowWidth="683" windowHeight="728" activeSheetId="3"/>
    <customWorkbookView name="池邉　喬一 - 個人用ビュー" guid="{0FD9865F-1257-43A4-B281-38A1FEA6BBEB}" mergeInterval="0" personalView="1" maximized="1" xWindow="-8" yWindow="-8" windowWidth="1382" windowHeight="754" activeSheetId="5"/>
    <customWorkbookView name="あ - 個人用ビュー" guid="{7CEB5007-AD75-42D8-BD94-3876D1AED758}" mergeInterval="0" personalView="1" maximized="1" xWindow="54" yWindow="-8" windowWidth="1320" windowHeight="784" activeSheetId="9"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14" l="1"/>
  <c r="C74" i="14"/>
  <c r="B74" i="14"/>
  <c r="D73" i="14"/>
  <c r="C73" i="14"/>
  <c r="B73" i="14"/>
  <c r="D72" i="14"/>
  <c r="C72" i="14"/>
  <c r="B72" i="14"/>
  <c r="D71" i="14"/>
  <c r="C71" i="14"/>
  <c r="B71" i="14"/>
  <c r="P67" i="14"/>
  <c r="O67" i="14"/>
  <c r="N67" i="14"/>
  <c r="M67" i="14"/>
  <c r="L67" i="14"/>
  <c r="K67" i="14"/>
  <c r="J67" i="14"/>
  <c r="I67" i="14"/>
  <c r="H67" i="14"/>
  <c r="G67" i="14"/>
  <c r="F67" i="14"/>
  <c r="E67" i="14"/>
  <c r="D67" i="14"/>
  <c r="C67" i="14"/>
  <c r="B67" i="14"/>
  <c r="N66" i="14"/>
  <c r="K66" i="14"/>
  <c r="H66" i="14"/>
  <c r="E66" i="14"/>
  <c r="B66" i="14"/>
  <c r="N65" i="14"/>
  <c r="K65" i="14"/>
  <c r="H65" i="14"/>
  <c r="E65" i="14"/>
  <c r="B65" i="14"/>
  <c r="N64" i="14"/>
  <c r="K64" i="14"/>
  <c r="H64" i="14"/>
  <c r="E64" i="14"/>
  <c r="B64" i="14"/>
  <c r="N63" i="14"/>
  <c r="K63" i="14"/>
  <c r="H63" i="14"/>
  <c r="E63" i="14"/>
  <c r="B63" i="14"/>
  <c r="N62" i="14"/>
  <c r="K62" i="14"/>
  <c r="H62" i="14"/>
  <c r="E62" i="14"/>
  <c r="B62" i="14"/>
  <c r="N61" i="14"/>
  <c r="K61" i="14"/>
  <c r="H61" i="14"/>
  <c r="E61" i="14"/>
  <c r="B61" i="14"/>
  <c r="N60" i="14"/>
  <c r="K60" i="14"/>
  <c r="H60" i="14"/>
  <c r="E60" i="14"/>
  <c r="B60" i="14"/>
  <c r="N59" i="14"/>
  <c r="K59" i="14"/>
  <c r="H59" i="14"/>
  <c r="E59" i="14"/>
  <c r="B59" i="14"/>
  <c r="P58" i="14"/>
  <c r="M58" i="14"/>
  <c r="J58" i="14"/>
  <c r="G58" i="14"/>
  <c r="D58" i="14"/>
  <c r="P57" i="14"/>
  <c r="M57" i="14"/>
  <c r="J57" i="14"/>
  <c r="G57" i="14"/>
  <c r="D57" i="14"/>
  <c r="P56" i="14"/>
  <c r="M56" i="14"/>
  <c r="J56" i="14"/>
  <c r="G56" i="14"/>
  <c r="D56" i="14"/>
  <c r="N54" i="14"/>
  <c r="K54" i="14"/>
  <c r="H54" i="14"/>
  <c r="E54" i="14"/>
  <c r="B54" i="14"/>
  <c r="P50" i="14"/>
  <c r="O50" i="14"/>
  <c r="N50" i="14"/>
  <c r="M50" i="14"/>
  <c r="L50" i="14"/>
  <c r="K50" i="14"/>
  <c r="J50" i="14"/>
  <c r="I50" i="14"/>
  <c r="H50" i="14"/>
  <c r="G50" i="14"/>
  <c r="F50" i="14"/>
  <c r="E50" i="14"/>
  <c r="D50" i="14"/>
  <c r="C50" i="14"/>
  <c r="B50" i="14"/>
  <c r="N49" i="14"/>
  <c r="K49" i="14"/>
  <c r="H49" i="14"/>
  <c r="E49" i="14"/>
  <c r="B49" i="14"/>
  <c r="N48" i="14"/>
  <c r="K48" i="14"/>
  <c r="H48" i="14"/>
  <c r="E48" i="14"/>
  <c r="B48" i="14"/>
  <c r="N47" i="14"/>
  <c r="K47" i="14"/>
  <c r="H47" i="14"/>
  <c r="E47" i="14"/>
  <c r="B47" i="14"/>
  <c r="N46" i="14"/>
  <c r="K46" i="14"/>
  <c r="H46" i="14"/>
  <c r="E46" i="14"/>
  <c r="B46" i="14"/>
  <c r="N45" i="14"/>
  <c r="K45" i="14"/>
  <c r="H45" i="14"/>
  <c r="E45" i="14"/>
  <c r="B45" i="14"/>
  <c r="N44" i="14"/>
  <c r="K44" i="14"/>
  <c r="H44" i="14"/>
  <c r="E44" i="14"/>
  <c r="B44" i="14"/>
  <c r="N43" i="14"/>
  <c r="K43" i="14"/>
  <c r="H43" i="14"/>
  <c r="E43" i="14"/>
  <c r="B43" i="14"/>
  <c r="P42" i="14"/>
  <c r="M42" i="14"/>
  <c r="J42" i="14"/>
  <c r="G42" i="14"/>
  <c r="D42" i="14"/>
  <c r="N40" i="14"/>
  <c r="K40" i="14"/>
  <c r="H40" i="14"/>
  <c r="E40" i="14"/>
  <c r="B40" i="14"/>
  <c r="K36" i="14"/>
  <c r="J36" i="14"/>
  <c r="I36" i="14"/>
  <c r="H36" i="14"/>
  <c r="G36" i="14"/>
  <c r="F36" i="14"/>
  <c r="E36" i="14"/>
  <c r="D36" i="14"/>
  <c r="C36" i="14"/>
  <c r="B36" i="14"/>
  <c r="A36" i="14"/>
  <c r="K35" i="14"/>
  <c r="J35" i="14"/>
  <c r="I35" i="14"/>
  <c r="H35" i="14"/>
  <c r="G35" i="14"/>
  <c r="F35" i="14"/>
  <c r="E35" i="14"/>
  <c r="D35" i="14"/>
  <c r="C35" i="14"/>
  <c r="B35" i="14"/>
  <c r="A35" i="14"/>
  <c r="K34" i="14"/>
  <c r="J34" i="14"/>
  <c r="I34" i="14"/>
  <c r="H34" i="14"/>
  <c r="G34" i="14"/>
  <c r="F34" i="14"/>
  <c r="E34" i="14"/>
  <c r="D34" i="14"/>
  <c r="C34" i="14"/>
  <c r="B34" i="14"/>
  <c r="A34" i="14"/>
  <c r="K33" i="14"/>
  <c r="J33" i="14"/>
  <c r="I33" i="14"/>
  <c r="H33" i="14"/>
  <c r="G33" i="14"/>
  <c r="F33" i="14"/>
  <c r="E33" i="14"/>
  <c r="D33" i="14"/>
  <c r="C33" i="14"/>
  <c r="B33" i="14"/>
  <c r="A33" i="14"/>
  <c r="K32" i="14"/>
  <c r="J32" i="14"/>
  <c r="I32" i="14"/>
  <c r="H32" i="14"/>
  <c r="G32" i="14"/>
  <c r="F32" i="14"/>
  <c r="E32" i="14"/>
  <c r="D32" i="14"/>
  <c r="C32" i="14"/>
  <c r="B32" i="14"/>
  <c r="A32" i="14"/>
  <c r="K31" i="14"/>
  <c r="J31" i="14"/>
  <c r="I31" i="14"/>
  <c r="H31" i="14"/>
  <c r="G31" i="14"/>
  <c r="F31" i="14"/>
  <c r="E31" i="14"/>
  <c r="D31" i="14"/>
  <c r="C31" i="14"/>
  <c r="B31" i="14"/>
  <c r="A31" i="14"/>
  <c r="K30" i="14"/>
  <c r="J30" i="14"/>
  <c r="I30" i="14"/>
  <c r="H30" i="14"/>
  <c r="G30" i="14"/>
  <c r="F30" i="14"/>
  <c r="E30" i="14"/>
  <c r="D30" i="14"/>
  <c r="C30" i="14"/>
  <c r="B30" i="14"/>
  <c r="A30" i="14"/>
  <c r="K29" i="14"/>
  <c r="J29" i="14"/>
  <c r="I29" i="14"/>
  <c r="H29" i="14"/>
  <c r="G29" i="14"/>
  <c r="F29" i="14"/>
  <c r="E29" i="14"/>
  <c r="D29" i="14"/>
  <c r="C29" i="14"/>
  <c r="B29" i="14"/>
  <c r="A29" i="14"/>
  <c r="K28" i="14"/>
  <c r="J28" i="14"/>
  <c r="I28" i="14"/>
  <c r="H28" i="14"/>
  <c r="G28" i="14"/>
  <c r="F28" i="14"/>
  <c r="E28" i="14"/>
  <c r="D28" i="14"/>
  <c r="C28" i="14"/>
  <c r="B28" i="14"/>
  <c r="A28" i="14"/>
  <c r="K27" i="14"/>
  <c r="J27" i="14"/>
  <c r="I27" i="14"/>
  <c r="H27" i="14"/>
  <c r="G27" i="14"/>
  <c r="F27" i="14"/>
  <c r="E27" i="14"/>
  <c r="D27" i="14"/>
  <c r="C27" i="14"/>
  <c r="B27" i="14"/>
  <c r="A27" i="14"/>
  <c r="J25" i="14"/>
  <c r="H25" i="14"/>
  <c r="F25" i="14"/>
  <c r="D25" i="14"/>
  <c r="B25" i="14"/>
  <c r="F21" i="14"/>
  <c r="E21" i="14"/>
  <c r="D21" i="14"/>
  <c r="C21" i="14"/>
  <c r="B21" i="14"/>
  <c r="F20" i="14"/>
  <c r="E20" i="14"/>
  <c r="D20" i="14"/>
  <c r="C20" i="14"/>
  <c r="B20" i="14"/>
  <c r="F19" i="14"/>
  <c r="E19" i="14"/>
  <c r="D19" i="14"/>
  <c r="C19" i="14"/>
  <c r="B19" i="14"/>
  <c r="F18" i="14"/>
  <c r="E18" i="14"/>
  <c r="D18" i="14"/>
  <c r="C18" i="14"/>
  <c r="B18" i="14"/>
  <c r="DG43" i="1"/>
  <c r="CQ43" i="1"/>
  <c r="CO43" i="1"/>
  <c r="BY43" i="1"/>
  <c r="BW43" i="1"/>
  <c r="BE43" i="1"/>
  <c r="AM43" i="1"/>
  <c r="U43" i="1"/>
  <c r="E43" i="1"/>
  <c r="C43" i="1"/>
  <c r="DG42" i="1"/>
  <c r="CQ42" i="1"/>
  <c r="CO42" i="1"/>
  <c r="BY42" i="1"/>
  <c r="BW42" i="1"/>
  <c r="BE42" i="1"/>
  <c r="AM42" i="1"/>
  <c r="U42" i="1"/>
  <c r="E42" i="1"/>
  <c r="C42" i="1"/>
  <c r="DG41" i="1"/>
  <c r="CQ41" i="1"/>
  <c r="CO41" i="1"/>
  <c r="BY41" i="1"/>
  <c r="BW41" i="1"/>
  <c r="BE41" i="1"/>
  <c r="AM41" i="1"/>
  <c r="U41" i="1"/>
  <c r="E41" i="1"/>
  <c r="C41" i="1"/>
  <c r="DG40" i="1"/>
  <c r="CQ40" i="1"/>
  <c r="CO40" i="1"/>
  <c r="BY40" i="1"/>
  <c r="BW40" i="1"/>
  <c r="BE40" i="1"/>
  <c r="AM40" i="1"/>
  <c r="U40" i="1"/>
  <c r="E40" i="1"/>
  <c r="C40" i="1"/>
  <c r="DG39" i="1"/>
  <c r="CQ39" i="1"/>
  <c r="CO39" i="1"/>
  <c r="BY39" i="1"/>
  <c r="BW39" i="1"/>
  <c r="BE39" i="1"/>
  <c r="AM39" i="1"/>
  <c r="U39" i="1"/>
  <c r="E39" i="1"/>
  <c r="C39" i="1"/>
  <c r="DG38" i="1"/>
  <c r="CQ38" i="1"/>
  <c r="CO38" i="1"/>
  <c r="BY38" i="1"/>
  <c r="BW38" i="1"/>
  <c r="BE38" i="1"/>
  <c r="AM38" i="1"/>
  <c r="U38" i="1"/>
  <c r="E38" i="1"/>
  <c r="C38" i="1"/>
  <c r="DG37" i="1"/>
  <c r="CQ37" i="1"/>
  <c r="CO37" i="1"/>
  <c r="BY37" i="1"/>
  <c r="BW37" i="1"/>
  <c r="BE37" i="1"/>
  <c r="AM37" i="1"/>
  <c r="U37" i="1"/>
  <c r="E37" i="1"/>
  <c r="C37" i="1"/>
  <c r="DG36" i="1"/>
  <c r="CQ36" i="1"/>
  <c r="CO36" i="1"/>
  <c r="BY36" i="1"/>
  <c r="BW36" i="1"/>
  <c r="BE36" i="1"/>
  <c r="AM36" i="1"/>
  <c r="W36" i="1"/>
  <c r="U36" i="1"/>
  <c r="E36" i="1"/>
  <c r="C36" i="1"/>
  <c r="DG35" i="1"/>
  <c r="CQ35" i="1"/>
  <c r="CO35" i="1"/>
  <c r="BY35" i="1"/>
  <c r="BW35" i="1"/>
  <c r="BE35" i="1"/>
  <c r="AM35" i="1"/>
  <c r="W35" i="1"/>
  <c r="U35" i="1"/>
  <c r="E35" i="1"/>
  <c r="C35" i="1"/>
  <c r="DG34" i="1"/>
  <c r="CQ34" i="1"/>
  <c r="CO34" i="1"/>
  <c r="BY34" i="1"/>
  <c r="BW34" i="1"/>
  <c r="BG34" i="1"/>
  <c r="BE34" i="1"/>
  <c r="AO34" i="1"/>
  <c r="AM34" i="1"/>
  <c r="W34" i="1"/>
  <c r="U34" i="1"/>
  <c r="E34" i="1"/>
  <c r="C34" i="1"/>
</calcChain>
</file>

<file path=xl/sharedStrings.xml><?xml version="1.0" encoding="utf-8"?>
<sst xmlns="http://schemas.openxmlformats.org/spreadsheetml/2006/main" count="1168" uniqueCount="595">
  <si>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</si>
  <si>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</si>
  <si>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</si>
  <si>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</si>
  <si>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</si>
  <si>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</si>
  <si>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</si>
  <si>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</si>
  <si>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</si>
  <si>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</si>
  <si>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</si>
  <si>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</si>
  <si>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</si>
  <si>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</si>
  <si>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</si>
  <si>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</si>
  <si>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</si>
  <si>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</si>
  <si>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</si>
  <si>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</si>
  <si>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</si>
  <si>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</si>
  <si>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</si>
  <si>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</si>
  <si>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</si>
  <si>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</si>
  <si>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</si>
  <si>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</si>
  <si>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</si>
  <si>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</si>
  <si>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</si>
  <si>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</si>
  <si>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</si>
  <si>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</si>
  <si>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</si>
  <si>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</si>
  <si>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</si>
  <si>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</si>
  <si>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</si>
  <si>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</si>
  <si>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</si>
  <si>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</si>
  <si>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</si>
  <si>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</si>
  <si>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</si>
  <si>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</si>
  <si>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</si>
  <si>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</si>
  <si>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</si>
  <si>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</si>
  <si>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</si>
  <si>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</si>
  <si>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</si>
  <si>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</si>
  <si>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</si>
  <si>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</si>
  <si>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</si>
  <si>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</si>
  <si>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</si>
  <si>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</si>
  <si>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</si>
  <si>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</si>
  <si>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</si>
  <si>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</si>
  <si>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</si>
  <si>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</si>
  <si>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</si>
  <si>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</si>
  <si>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</si>
  <si>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</si>
  <si>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</si>
  <si>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</si>
  <si>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</si>
  <si>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</si>
  <si>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</si>
  <si>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</si>
  <si>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</si>
  <si>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</si>
  <si>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</si>
  <si>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</si>
  <si>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</si>
  <si>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</si>
  <si>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</si>
  <si>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</si>
  <si>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</si>
  <si>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</si>
  <si>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</si>
  <si>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</si>
  <si>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</si>
  <si>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</si>
  <si>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</si>
  <si>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</si>
  <si>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</si>
  <si>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</si>
  <si>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</si>
  <si>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</si>
  <si>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</si>
  <si>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牛久市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</si>
  <si>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</si>
  <si>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</si>
  <si>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</si>
  <si>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</si>
  <si>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</si>
  <si>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</si>
  <si>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</si>
  <si>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</si>
  <si>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</si>
  <si>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</si>
  <si>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</si>
  <si>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</si>
  <si>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</si>
  <si>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</si>
  <si>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</si>
  <si>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</si>
  <si>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</si>
  <si>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</si>
  <si>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</si>
  <si>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</si>
  <si>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</si>
  <si>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</si>
  <si>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</si>
  <si>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</si>
  <si>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</si>
  <si>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</si>
  <si>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</si>
  <si>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</si>
  <si>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</si>
  <si>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</si>
  <si>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</si>
  <si>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</si>
  <si>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</si>
  <si>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</si>
  <si>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</si>
  <si>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</si>
  <si>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</si>
  <si>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</si>
  <si>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</si>
  <si>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</si>
  <si>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</si>
  <si>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</si>
  <si>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</si>
  <si>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</si>
  <si>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</si>
  <si>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</si>
  <si>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</si>
  <si>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</si>
  <si>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</si>
  <si>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</si>
  <si>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</si>
  <si>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</si>
  <si>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</si>
  <si>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</si>
  <si>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</si>
  <si>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</si>
  <si>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</si>
  <si>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</si>
  <si>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</si>
  <si>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</si>
  <si>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</si>
  <si>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</si>
  <si>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</si>
  <si>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</si>
  <si>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</si>
  <si>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</si>
  <si>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</si>
  <si>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</si>
  <si>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</si>
  <si>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</si>
  <si>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</si>
  <si>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</si>
  <si>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</si>
  <si>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</si>
  <si>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</si>
  <si>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</si>
  <si>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</si>
  <si>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</si>
  <si>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</si>
  <si>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</si>
  <si>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</si>
  <si>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</si>
  <si>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</si>
  <si>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</si>
  <si>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</si>
  <si>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</si>
  <si>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</si>
  <si>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</si>
  <si>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</si>
  <si>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</si>
  <si>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</si>
  <si>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</si>
  <si>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</si>
  <si>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</si>
  <si>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</si>
  <si>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</si>
  <si>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</si>
  <si>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</si>
  <si>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</si>
  <si>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</si>
  <si>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</si>
  <si>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</si>
  <si>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</si>
  <si>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</si>
  <si>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</si>
  <si>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</si>
  <si>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</si>
  <si>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</si>
  <si>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</si>
  <si>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</si>
  <si>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</si>
  <si>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茨城県牛久市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</si>
  <si>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</si>
  <si>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</si>
  <si>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</si>
  <si>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</si>
  <si>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</si>
  <si>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</si>
  <si>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</si>
  <si>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</si>
  <si>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</si>
  <si>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</si>
  <si>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</si>
  <si>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</si>
  <si>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</si>
  <si>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</si>
  <si>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</si>
  <si>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</si>
  <si>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</si>
  <si>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</si>
  <si>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</si>
  <si>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</si>
  <si>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</si>
  <si>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</si>
  <si>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</si>
  <si>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</si>
  <si>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</si>
  <si>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</si>
  <si>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</si>
  <si>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</si>
  <si>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</si>
  <si>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</si>
  <si>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</si>
  <si>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</si>
  <si>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</si>
  <si>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</si>
  <si>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</si>
  <si>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</si>
  <si>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</si>
  <si>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</si>
  <si>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</si>
  <si>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</si>
  <si>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</si>
  <si>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</si>
  <si>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</si>
  <si>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</si>
  <si>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</si>
  <si>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</si>
  <si>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</si>
  <si>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</si>
  <si>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</si>
  <si>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</si>
  <si>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</si>
  <si>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</si>
  <si>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</si>
  <si>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</si>
  <si>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</si>
  <si>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</si>
  <si>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</si>
  <si>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</si>
  <si>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</si>
  <si>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</si>
  <si>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</si>
  <si>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</si>
  <si>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</si>
  <si>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</si>
  <si>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</si>
  <si>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</si>
  <si>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</si>
  <si>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</si>
  <si>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</si>
  <si>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</si>
  <si>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</si>
  <si>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</si>
  <si>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</si>
  <si>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</si>
  <si>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</si>
  <si>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</si>
  <si>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</si>
  <si>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</si>
  <si>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</si>
  <si>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</si>
  <si>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</si>
  <si>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</si>
  <si>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</si>
  <si>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</si>
  <si>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</si>
  <si>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</si>
  <si>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</si>
  <si>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</si>
  <si>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</si>
  <si>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</si>
  <si>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</si>
  <si>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</si>
  <si>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</si>
  <si>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</si>
  <si>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</si>
  <si>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</si>
  <si>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</si>
  <si>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</si>
  <si>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</si>
  <si>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</si>
  <si>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</si>
  <si>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</si>
  <si>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</si>
  <si>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</si>
  <si>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</si>
  <si>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</si>
  <si>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</si>
  <si>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</si>
  <si>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</si>
  <si>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</si>
  <si>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</si>
  <si>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</si>
  <si>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</si>
  <si>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</si>
  <si>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</si>
  <si>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</si>
  <si>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</si>
  <si>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</si>
  <si>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</si>
  <si>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</si>
  <si>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</si>
  <si>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</si>
  <si>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</si>
  <si>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</si>
  <si>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</si>
  <si>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</si>
  <si>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</si>
  <si>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</si>
  <si>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</si>
  <si>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</si>
  <si>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</si>
  <si>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</si>
  <si>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</si>
  <si>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</si>
  <si>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</si>
  <si>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</si>
  <si>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</si>
  <si>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</si>
  <si>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</si>
  <si>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</si>
  <si>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</si>
  <si>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</si>
  <si>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</si>
  <si>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</si>
  <si>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</si>
  <si>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</si>
  <si>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</si>
  <si>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</si>
  <si>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</si>
  <si>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</si>
  <si>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</si>
  <si>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</si>
  <si>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</si>
  <si>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茨城県牛久市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</si>
  <si>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</si>
  <si>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</si>
  <si>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</si>
  <si>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</si>
  <si>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</si>
  <si>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</si>
  <si>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</si>
  <si>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</si>
  <si>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</si>
  <si>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</si>
  <si>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</si>
  <si>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</si>
  <si>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</si>
  <si>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</si>
  <si>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</si>
  <si>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</si>
  <si>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</si>
  <si>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</si>
  <si>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</si>
  <si>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</si>
  <si>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</si>
  <si>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</si>
  <si>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</si>
  <si>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</si>
  <si>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</si>
  <si>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</si>
  <si>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</si>
  <si>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</si>
  <si>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</si>
  <si>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</si>
  <si>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</si>
  <si>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</si>
  <si>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</si>
  <si>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</si>
  <si>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</si>
  <si>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</si>
  <si>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</si>
  <si>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下水道事業会計</t>
    <phoneticPr fontId="5"/>
  </si>
  <si>
    <t>法適用企業</t>
    <phoneticPr fontId="5"/>
  </si>
  <si>
    <t>青果市場事業特別会計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</si>
  <si>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</si>
  <si>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</si>
  <si>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</si>
  <si>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</si>
  <si>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</si>
  <si>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</si>
  <si>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</si>
  <si>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</si>
  <si>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</si>
  <si>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</si>
  <si>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</si>
  <si>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</si>
  <si>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</si>
  <si>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</si>
  <si>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</si>
  <si>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</si>
  <si>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</si>
  <si>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</si>
  <si>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</si>
  <si>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</si>
  <si>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</si>
  <si>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</si>
  <si>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</si>
  <si>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</si>
  <si>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</si>
  <si>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</si>
  <si>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</si>
  <si>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</si>
  <si>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</si>
  <si>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</si>
  <si>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</si>
  <si>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</si>
  <si>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</si>
  <si>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</si>
  <si>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</si>
  <si>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</si>
  <si>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</si>
  <si>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</si>
  <si>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</si>
  <si>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</si>
  <si>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</si>
  <si>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</si>
  <si>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</si>
  <si>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</si>
  <si>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</si>
  <si>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</si>
  <si>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</si>
  <si>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</si>
  <si>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</si>
  <si>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</si>
  <si>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</si>
  <si>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</si>
  <si>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</si>
  <si>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</si>
  <si>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</si>
  <si>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</si>
  <si>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</si>
  <si>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後期高齢者医療事業特別会計</t>
    <phoneticPr fontId="5"/>
  </si>
  <si>
    <t>(Ｆ)</t>
    <phoneticPr fontId="5"/>
  </si>
  <si>
    <t>工業用地造成事業特別会計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</si>
  <si>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</si>
  <si>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</si>
  <si>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</si>
  <si>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</si>
  <si>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</si>
  <si>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</si>
  <si>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</si>
  <si>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</si>
  <si>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</si>
  <si>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</si>
  <si>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</si>
  <si>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</si>
  <si>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</si>
  <si>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</si>
  <si>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</si>
  <si>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</si>
  <si>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</si>
  <si>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</si>
  <si>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</si>
  <si>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</si>
  <si>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</si>
  <si>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</si>
  <si>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</si>
  <si>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</si>
  <si>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</si>
  <si>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</si>
  <si>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</si>
  <si>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</si>
  <si>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</si>
  <si>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</si>
  <si>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</si>
  <si>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</si>
  <si>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</si>
  <si>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</si>
  <si>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</si>
  <si>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</si>
  <si>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</si>
  <si>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</si>
  <si>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</si>
  <si>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</si>
  <si>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</si>
  <si>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</si>
  <si>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</si>
  <si>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</si>
  <si>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</si>
  <si>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</si>
  <si>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</si>
  <si>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</si>
  <si>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</si>
  <si>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</si>
  <si>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</si>
  <si>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</si>
  <si>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</si>
  <si>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</si>
  <si>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</si>
  <si>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</si>
  <si>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</si>
  <si>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</si>
  <si>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</si>
  <si>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</si>
  <si>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</si>
  <si>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</si>
  <si>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</si>
  <si>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</si>
  <si>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</si>
  <si>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</si>
  <si>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</si>
  <si>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</si>
  <si>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</si>
  <si>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</si>
  <si>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</si>
  <si>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</si>
  <si>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</si>
  <si>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</si>
  <si>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</si>
  <si>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</si>
  <si>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</si>
  <si>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</si>
  <si>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</si>
  <si>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</si>
  <si>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</si>
  <si>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</si>
  <si>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</si>
  <si>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1.79</t>
  </si>
  <si>
    <t>▲ 0.28</t>
  </si>
  <si>
    <t>一般会計</t>
  </si>
  <si>
    <t>国民健康保険事業特別会計</t>
  </si>
  <si>
    <t>介護保険事業特別会計</t>
  </si>
  <si>
    <t>下水道事業会計</t>
  </si>
  <si>
    <t>青果市場事業特別会計</t>
  </si>
  <si>
    <t>後期高齢者医療事業特別会計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</si>
  <si>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</si>
  <si>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</si>
  <si>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</si>
  <si>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</si>
  <si>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</si>
  <si>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</si>
  <si>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</si>
  <si>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</si>
  <si>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</si>
  <si>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茨城県南水道企業団</t>
    <rPh sb="0" eb="2">
      <t>イバラキ</t>
    </rPh>
    <rPh sb="2" eb="4">
      <t>ケンナン</t>
    </rPh>
    <rPh sb="4" eb="6">
      <t>スイドウ</t>
    </rPh>
    <rPh sb="6" eb="8">
      <t>キギョウ</t>
    </rPh>
    <rPh sb="8" eb="9">
      <t>ダン</t>
    </rPh>
    <phoneticPr fontId="2"/>
  </si>
  <si>
    <t>-</t>
    <phoneticPr fontId="2"/>
  </si>
  <si>
    <t>茨城県市町村総合事務組合（県民交通災害共済事業特別会計）</t>
    <phoneticPr fontId="2"/>
  </si>
  <si>
    <t>龍ケ崎地方衛生組合</t>
    <phoneticPr fontId="2"/>
  </si>
  <si>
    <t>茨城租税債権管理機構</t>
    <phoneticPr fontId="2"/>
  </si>
  <si>
    <t>茨城県後期高齢者医療広域連合（一般会計）</t>
    <phoneticPr fontId="2"/>
  </si>
  <si>
    <t>茨城県市町村総合事務組合（一般会計）</t>
    <phoneticPr fontId="2"/>
  </si>
  <si>
    <t>茨城県後期高齢者医療広域連合（後期高齢医療特別会計）</t>
    <phoneticPr fontId="2"/>
  </si>
  <si>
    <t>牛久市・阿見町斎場組合</t>
    <phoneticPr fontId="2"/>
  </si>
  <si>
    <t>稲敷地方広域市町村圏事務組合</t>
    <phoneticPr fontId="2"/>
  </si>
  <si>
    <t>利根川水系県南水防事務組合</t>
    <phoneticPr fontId="2"/>
  </si>
  <si>
    <t>牛久都市開発</t>
    <rPh sb="0" eb="2">
      <t>ウシク</t>
    </rPh>
    <rPh sb="2" eb="4">
      <t>トシ</t>
    </rPh>
    <rPh sb="4" eb="6">
      <t>カイハツ</t>
    </rPh>
    <phoneticPr fontId="2"/>
  </si>
  <si>
    <t>うしくグリーンファーム</t>
  </si>
  <si>
    <t>牛久シャトー</t>
    <rPh sb="0" eb="2">
      <t>ウシク</t>
    </rPh>
    <phoneticPr fontId="2"/>
  </si>
  <si>
    <t>公共施設等総合管理基金</t>
  </si>
  <si>
    <t>借地取得基金</t>
  </si>
  <si>
    <t>地域福祉基金</t>
  </si>
  <si>
    <t>奨学基金</t>
  </si>
  <si>
    <t>ふるさと基金</t>
  </si>
  <si>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</si>
  <si>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</si>
  <si>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</si>
  <si>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</si>
  <si>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</si>
  <si>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</si>
  <si>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</si>
  <si>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</si>
  <si>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</si>
  <si>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</si>
  <si>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他団体と同様、昭和から平成にかけて多くのインフラや公共施設を建設しており、減価償却率は増加傾向にある。令和3年度は、令和2年度に完了したひたち野うしく中学校の武道場や給食室建設の影響により、1.6ポイントの増となり、類似団体平均値を1.0ポイント下回った。投資は将来負担比率は数値なしであるが、公共施設等総合管理計画に基づく、施設の計画的な修繕を行いつつ将来負担比率の管理を行っていく必要がある。</t>
    <rPh sb="1" eb="2">
      <t>タ</t>
    </rPh>
    <rPh sb="2" eb="4">
      <t>ダンタイ</t>
    </rPh>
    <rPh sb="5" eb="7">
      <t>ドウヨウ</t>
    </rPh>
    <rPh sb="8" eb="10">
      <t>ショウワ</t>
    </rPh>
    <rPh sb="12" eb="14">
      <t>ヘイセイ</t>
    </rPh>
    <rPh sb="18" eb="19">
      <t>オオ</t>
    </rPh>
    <rPh sb="26" eb="28">
      <t>コウキョウ</t>
    </rPh>
    <rPh sb="28" eb="30">
      <t>シセツ</t>
    </rPh>
    <rPh sb="31" eb="33">
      <t>ケンセツ</t>
    </rPh>
    <rPh sb="38" eb="40">
      <t>ゲンカ</t>
    </rPh>
    <rPh sb="40" eb="42">
      <t>ショウキャク</t>
    </rPh>
    <rPh sb="42" eb="43">
      <t>リツ</t>
    </rPh>
    <rPh sb="44" eb="46">
      <t>ゾウカ</t>
    </rPh>
    <rPh sb="46" eb="48">
      <t>ケイコウ</t>
    </rPh>
    <rPh sb="52" eb="54">
      <t>レイワ</t>
    </rPh>
    <rPh sb="55" eb="57">
      <t>ネンド</t>
    </rPh>
    <rPh sb="59" eb="61">
      <t>レイワ</t>
    </rPh>
    <rPh sb="62" eb="64">
      <t>ネンド</t>
    </rPh>
    <rPh sb="65" eb="67">
      <t>カンリョウ</t>
    </rPh>
    <rPh sb="72" eb="73">
      <t>ノ</t>
    </rPh>
    <rPh sb="76" eb="79">
      <t>チュウガッコウ</t>
    </rPh>
    <rPh sb="80" eb="83">
      <t>ブドウジョウ</t>
    </rPh>
    <rPh sb="84" eb="87">
      <t>キュウショクシツ</t>
    </rPh>
    <rPh sb="87" eb="89">
      <t>ケンセツ</t>
    </rPh>
    <rPh sb="90" eb="92">
      <t>エイキョウ</t>
    </rPh>
    <rPh sb="104" eb="105">
      <t>ゾウ</t>
    </rPh>
    <rPh sb="109" eb="111">
      <t>ルイジ</t>
    </rPh>
    <rPh sb="111" eb="113">
      <t>ダンタイ</t>
    </rPh>
    <rPh sb="113" eb="116">
      <t>ヘイキンチ</t>
    </rPh>
    <rPh sb="124" eb="126">
      <t>シタマワ</t>
    </rPh>
    <rPh sb="129" eb="131">
      <t>トウシ</t>
    </rPh>
    <rPh sb="132" eb="134">
      <t>ショウライ</t>
    </rPh>
    <rPh sb="134" eb="136">
      <t>フタン</t>
    </rPh>
    <rPh sb="136" eb="138">
      <t>ヒリツ</t>
    </rPh>
    <rPh sb="139" eb="141">
      <t>スウチ</t>
    </rPh>
    <rPh sb="148" eb="150">
      <t>コウキョウ</t>
    </rPh>
    <rPh sb="150" eb="152">
      <t>シセツ</t>
    </rPh>
    <rPh sb="152" eb="153">
      <t>トウ</t>
    </rPh>
    <rPh sb="153" eb="155">
      <t>ソウゴウ</t>
    </rPh>
    <rPh sb="155" eb="157">
      <t>カンリ</t>
    </rPh>
    <rPh sb="157" eb="159">
      <t>ケイカク</t>
    </rPh>
    <rPh sb="160" eb="161">
      <t>モト</t>
    </rPh>
    <rPh sb="164" eb="166">
      <t>シセツ</t>
    </rPh>
    <rPh sb="167" eb="170">
      <t>ケイカクテキ</t>
    </rPh>
    <rPh sb="171" eb="173">
      <t>シュウゼン</t>
    </rPh>
    <rPh sb="174" eb="175">
      <t>オコナ</t>
    </rPh>
    <rPh sb="178" eb="180">
      <t>ショウライ</t>
    </rPh>
    <rPh sb="180" eb="182">
      <t>フタン</t>
    </rPh>
    <rPh sb="182" eb="184">
      <t>ヒリツ</t>
    </rPh>
    <rPh sb="185" eb="187">
      <t>カンリ</t>
    </rPh>
    <rPh sb="188" eb="189">
      <t>オコナ</t>
    </rPh>
    <rPh sb="193" eb="195">
      <t>ヒツヨウ</t>
    </rPh>
    <phoneticPr fontId="5"/>
  </si>
  <si>
    <t>　普通交付税額や地方消費税交付金の増等により、実質公債費率は0.1ポイント減となったが、類似団体平均を3.3ポイント引き続き下回っている。令和2年4月に開校したひたち野うしく中学校建設に係るH29・H30年度中学校施設整備事業債やH30年度臨時財政対策債の元金償還開始により、今後公債費の増加が見込まれている。今後は起債残高や公債費の伸びを抑えるとともに、起債については基準財政需要額算入の事業債を優先的に活用し、さらに基金再編により令和2年度に新設した公共施設等総合管理基金を活用しながら、将来負担比率や実質公債費率が悪化しすぎないよう注視する。</t>
    <rPh sb="1" eb="3">
      <t>フツウ</t>
    </rPh>
    <rPh sb="3" eb="6">
      <t>コウフゼイ</t>
    </rPh>
    <rPh sb="6" eb="7">
      <t>ガク</t>
    </rPh>
    <rPh sb="8" eb="10">
      <t>チホウ</t>
    </rPh>
    <rPh sb="10" eb="13">
      <t>ショウヒゼイ</t>
    </rPh>
    <rPh sb="13" eb="16">
      <t>コウフキン</t>
    </rPh>
    <rPh sb="17" eb="18">
      <t>ゾウ</t>
    </rPh>
    <rPh sb="18" eb="19">
      <t>トウ</t>
    </rPh>
    <rPh sb="23" eb="25">
      <t>ジッシツ</t>
    </rPh>
    <rPh sb="25" eb="28">
      <t>コウサイヒ</t>
    </rPh>
    <rPh sb="28" eb="29">
      <t>リツ</t>
    </rPh>
    <rPh sb="37" eb="38">
      <t>ゲン</t>
    </rPh>
    <rPh sb="44" eb="46">
      <t>ルイジ</t>
    </rPh>
    <rPh sb="46" eb="48">
      <t>ダンタイ</t>
    </rPh>
    <rPh sb="48" eb="50">
      <t>ヘイキン</t>
    </rPh>
    <rPh sb="58" eb="59">
      <t>ヒ</t>
    </rPh>
    <rPh sb="60" eb="61">
      <t>ツヅ</t>
    </rPh>
    <rPh sb="62" eb="64">
      <t>シタマワ</t>
    </rPh>
    <rPh sb="69" eb="71">
      <t>レイワ</t>
    </rPh>
    <rPh sb="72" eb="73">
      <t>ネン</t>
    </rPh>
    <rPh sb="74" eb="75">
      <t>ガツ</t>
    </rPh>
    <rPh sb="76" eb="78">
      <t>カイコウ</t>
    </rPh>
    <rPh sb="83" eb="84">
      <t>ノ</t>
    </rPh>
    <rPh sb="87" eb="90">
      <t>チュウガッコウ</t>
    </rPh>
    <rPh sb="90" eb="92">
      <t>ケンセツ</t>
    </rPh>
    <rPh sb="93" eb="94">
      <t>カカ</t>
    </rPh>
    <rPh sb="102" eb="104">
      <t>ネンド</t>
    </rPh>
    <rPh sb="104" eb="107">
      <t>チュウガッコウ</t>
    </rPh>
    <rPh sb="107" eb="109">
      <t>シセツ</t>
    </rPh>
    <rPh sb="109" eb="111">
      <t>セイビ</t>
    </rPh>
    <rPh sb="111" eb="113">
      <t>ジギョウ</t>
    </rPh>
    <rPh sb="113" eb="114">
      <t>サイ</t>
    </rPh>
    <rPh sb="118" eb="120">
      <t>ネンド</t>
    </rPh>
    <rPh sb="120" eb="122">
      <t>リンジ</t>
    </rPh>
    <rPh sb="122" eb="124">
      <t>ザイセイ</t>
    </rPh>
    <rPh sb="124" eb="126">
      <t>タイサク</t>
    </rPh>
    <rPh sb="126" eb="127">
      <t>サイ</t>
    </rPh>
    <rPh sb="128" eb="130">
      <t>ガンキン</t>
    </rPh>
    <rPh sb="130" eb="132">
      <t>ショウカン</t>
    </rPh>
    <rPh sb="132" eb="134">
      <t>カイシ</t>
    </rPh>
    <rPh sb="138" eb="140">
      <t>コンゴ</t>
    </rPh>
    <rPh sb="140" eb="143">
      <t>コウサイヒ</t>
    </rPh>
    <rPh sb="144" eb="146">
      <t>ゾウカ</t>
    </rPh>
    <rPh sb="147" eb="149">
      <t>ミコ</t>
    </rPh>
    <rPh sb="155" eb="157">
      <t>コンゴ</t>
    </rPh>
    <rPh sb="158" eb="160">
      <t>キサイ</t>
    </rPh>
    <rPh sb="160" eb="162">
      <t>ザンダカ</t>
    </rPh>
    <rPh sb="163" eb="166">
      <t>コウサイヒ</t>
    </rPh>
    <rPh sb="167" eb="168">
      <t>ノ</t>
    </rPh>
    <rPh sb="170" eb="171">
      <t>オサ</t>
    </rPh>
    <rPh sb="178" eb="180">
      <t>キサイ</t>
    </rPh>
    <rPh sb="185" eb="187">
      <t>キジュン</t>
    </rPh>
    <rPh sb="187" eb="189">
      <t>ザイセイ</t>
    </rPh>
    <rPh sb="189" eb="191">
      <t>ジュヨウ</t>
    </rPh>
    <rPh sb="191" eb="192">
      <t>ガク</t>
    </rPh>
    <rPh sb="192" eb="194">
      <t>サンニュウ</t>
    </rPh>
    <rPh sb="195" eb="197">
      <t>ジギョウ</t>
    </rPh>
    <rPh sb="197" eb="198">
      <t>サイ</t>
    </rPh>
    <rPh sb="199" eb="202">
      <t>ユウセンテキ</t>
    </rPh>
    <rPh sb="203" eb="205">
      <t>カツヨウ</t>
    </rPh>
    <rPh sb="210" eb="212">
      <t>キキン</t>
    </rPh>
    <rPh sb="212" eb="214">
      <t>サイヘン</t>
    </rPh>
    <rPh sb="217" eb="219">
      <t>レイワ</t>
    </rPh>
    <rPh sb="220" eb="222">
      <t>ネンド</t>
    </rPh>
    <rPh sb="223" eb="225">
      <t>シンセツ</t>
    </rPh>
    <rPh sb="227" eb="229">
      <t>コウキョウ</t>
    </rPh>
    <rPh sb="229" eb="231">
      <t>シセツ</t>
    </rPh>
    <rPh sb="231" eb="232">
      <t>トウ</t>
    </rPh>
    <rPh sb="232" eb="234">
      <t>ソウゴウ</t>
    </rPh>
    <rPh sb="234" eb="236">
      <t>カンリ</t>
    </rPh>
    <rPh sb="236" eb="238">
      <t>キキン</t>
    </rPh>
    <rPh sb="239" eb="241">
      <t>カツヨウ</t>
    </rPh>
    <rPh sb="246" eb="248">
      <t>ショウライ</t>
    </rPh>
    <rPh sb="248" eb="250">
      <t>フタン</t>
    </rPh>
    <rPh sb="250" eb="252">
      <t>ヒリツ</t>
    </rPh>
    <rPh sb="253" eb="255">
      <t>ジッシツ</t>
    </rPh>
    <rPh sb="255" eb="258">
      <t>コウサイヒ</t>
    </rPh>
    <rPh sb="258" eb="259">
      <t>リツ</t>
    </rPh>
    <rPh sb="260" eb="262">
      <t>アッカ</t>
    </rPh>
    <rPh sb="269" eb="271">
      <t>チュウシ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</si>
</sst>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47820</c:v>
                </c:pt>
                <c:pt idx="1">
                  <c:v>41934</c:v>
                </c:pt>
                <c:pt idx="2">
                  <c:v>45588</c:v>
                </c:pt>
                <c:pt idx="3">
                  <c:v>45483</c:v>
                </c:pt>
                <c:pt idx="4">
                  <c:v>45945</c:v>
                </c:pt>
              </c:numCache>
            </c:numRef>
          </c:val>
          <c:smooth val="0"/>
          <c:extLst>
            <c:ext xmlns:c16="http://schemas.microsoft.com/office/drawing/2014/chart" uri="{C3380CC4-5D6E-409C-BE32-E72D297353CC}">
              <c16:uniqueId val="{00000000-2C3F-4E42-B509-83C2472C381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41729</c:v>
                </c:pt>
                <c:pt idx="1">
                  <c:v>36493</c:v>
                </c:pt>
                <c:pt idx="2">
                  <c:v>62426</c:v>
                </c:pt>
                <c:pt idx="3">
                  <c:v>31524</c:v>
                </c:pt>
                <c:pt idx="4">
                  <c:v>27747</c:v>
                </c:pt>
              </c:numCache>
            </c:numRef>
          </c:val>
          <c:smooth val="0"/>
          <c:extLst>
            <c:ext xmlns:c16="http://schemas.microsoft.com/office/drawing/2014/chart" uri="{C3380CC4-5D6E-409C-BE32-E72D297353CC}">
              <c16:uniqueId val="{00000001-2C3F-4E42-B509-83C2472C381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6.98</c:v>
                </c:pt>
                <c:pt idx="1">
                  <c:v>5.19</c:v>
                </c:pt>
                <c:pt idx="2">
                  <c:v>5.89</c:v>
                </c:pt>
                <c:pt idx="3">
                  <c:v>8.61</c:v>
                </c:pt>
                <c:pt idx="4">
                  <c:v>12.47</c:v>
                </c:pt>
              </c:numCache>
            </c:numRef>
          </c:val>
          <c:extLst>
            <c:ext xmlns:c16="http://schemas.microsoft.com/office/drawing/2014/chart" uri="{C3380CC4-5D6E-409C-BE32-E72D297353CC}">
              <c16:uniqueId val="{00000000-F1E6-426B-8E05-E61A3ECF7DD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16.510000000000002</c:v>
                </c:pt>
                <c:pt idx="1">
                  <c:v>16.170000000000002</c:v>
                </c:pt>
                <c:pt idx="2">
                  <c:v>13.3</c:v>
                </c:pt>
                <c:pt idx="3">
                  <c:v>16.09</c:v>
                </c:pt>
                <c:pt idx="4">
                  <c:v>17.559999999999999</c:v>
                </c:pt>
              </c:numCache>
            </c:numRef>
          </c:val>
          <c:extLst>
            <c:ext xmlns:c16="http://schemas.microsoft.com/office/drawing/2014/chart" uri="{C3380CC4-5D6E-409C-BE32-E72D297353CC}">
              <c16:uniqueId val="{00000001-F1E6-426B-8E05-E61A3ECF7DD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6.11</c:v>
                </c:pt>
                <c:pt idx="1">
                  <c:v>-1.79</c:v>
                </c:pt>
                <c:pt idx="2">
                  <c:v>-0.28000000000000003</c:v>
                </c:pt>
                <c:pt idx="3">
                  <c:v>5.98</c:v>
                </c:pt>
                <c:pt idx="4">
                  <c:v>6.97</c:v>
                </c:pt>
              </c:numCache>
            </c:numRef>
          </c:val>
          <c:smooth val="0"/>
          <c:extLst>
            <c:ext xmlns:c16="http://schemas.microsoft.com/office/drawing/2014/chart" uri="{C3380CC4-5D6E-409C-BE32-E72D297353CC}">
              <c16:uniqueId val="{00000002-F1E6-426B-8E05-E61A3ECF7DD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0.03</c:v>
                </c:pt>
                <c:pt idx="2">
                  <c:v>#N/A</c:v>
                </c:pt>
                <c:pt idx="3">
                  <c:v>0.05</c:v>
                </c:pt>
                <c:pt idx="4">
                  <c:v>#N/A</c:v>
                </c:pt>
                <c:pt idx="5">
                  <c:v>1.25</c:v>
                </c:pt>
                <c:pt idx="6">
                  <c:v>0</c:v>
                </c:pt>
                <c:pt idx="7">
                  <c:v>0</c:v>
                </c:pt>
                <c:pt idx="8">
                  <c:v>0</c:v>
                </c:pt>
                <c:pt idx="9">
                  <c:v>0</c:v>
                </c:pt>
              </c:numCache>
            </c:numRef>
          </c:val>
          <c:extLst>
            <c:ext xmlns:c16="http://schemas.microsoft.com/office/drawing/2014/chart" uri="{C3380CC4-5D6E-409C-BE32-E72D297353CC}">
              <c16:uniqueId val="{00000000-E940-432F-BA04-EBD6B554EF8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940-432F-BA04-EBD6B554EF8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940-432F-BA04-EBD6B554EF8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940-432F-BA04-EBD6B554EF86}"/>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940-432F-BA04-EBD6B554EF86}"/>
            </c:ext>
          </c:extLst>
        </c:ser>
        <c:ser>
          <c:idx val="5"/>
          <c:order val="5"/>
          <c:tx>
            <c:strRef>
              <c:f>データシート!$A$32</c:f>
              <c:strCache>
                <c:ptCount val="1"/>
                <c:pt idx="0">
                  <c:v>青果市場事業特別会計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5-E940-432F-BA04-EBD6B554EF86}"/>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0.09</c:v>
                </c:pt>
                <c:pt idx="8">
                  <c:v>#N/A</c:v>
                </c:pt>
                <c:pt idx="9">
                  <c:v>0.48</c:v>
                </c:pt>
              </c:numCache>
            </c:numRef>
          </c:val>
          <c:extLst>
            <c:ext xmlns:c16="http://schemas.microsoft.com/office/drawing/2014/chart" uri="{C3380CC4-5D6E-409C-BE32-E72D297353CC}">
              <c16:uniqueId val="{00000006-E940-432F-BA04-EBD6B554EF86}"/>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2.9</c:v>
                </c:pt>
                <c:pt idx="2">
                  <c:v>#N/A</c:v>
                </c:pt>
                <c:pt idx="3">
                  <c:v>1.32</c:v>
                </c:pt>
                <c:pt idx="4">
                  <c:v>#N/A</c:v>
                </c:pt>
                <c:pt idx="5">
                  <c:v>0.73</c:v>
                </c:pt>
                <c:pt idx="6">
                  <c:v>#N/A</c:v>
                </c:pt>
                <c:pt idx="7">
                  <c:v>3.26</c:v>
                </c:pt>
                <c:pt idx="8">
                  <c:v>#N/A</c:v>
                </c:pt>
                <c:pt idx="9">
                  <c:v>0.98</c:v>
                </c:pt>
              </c:numCache>
            </c:numRef>
          </c:val>
          <c:extLst>
            <c:ext xmlns:c16="http://schemas.microsoft.com/office/drawing/2014/chart" uri="{C3380CC4-5D6E-409C-BE32-E72D297353CC}">
              <c16:uniqueId val="{00000007-E940-432F-BA04-EBD6B554EF86}"/>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0.27</c:v>
                </c:pt>
                <c:pt idx="2">
                  <c:v>#N/A</c:v>
                </c:pt>
                <c:pt idx="3">
                  <c:v>0</c:v>
                </c:pt>
                <c:pt idx="4">
                  <c:v>#N/A</c:v>
                </c:pt>
                <c:pt idx="5">
                  <c:v>0</c:v>
                </c:pt>
                <c:pt idx="6">
                  <c:v>#N/A</c:v>
                </c:pt>
                <c:pt idx="7">
                  <c:v>1.36</c:v>
                </c:pt>
                <c:pt idx="8">
                  <c:v>#N/A</c:v>
                </c:pt>
                <c:pt idx="9">
                  <c:v>1.05</c:v>
                </c:pt>
              </c:numCache>
            </c:numRef>
          </c:val>
          <c:extLst>
            <c:ext xmlns:c16="http://schemas.microsoft.com/office/drawing/2014/chart" uri="{C3380CC4-5D6E-409C-BE32-E72D297353CC}">
              <c16:uniqueId val="{00000008-E940-432F-BA04-EBD6B554EF8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6.98</c:v>
                </c:pt>
                <c:pt idx="2">
                  <c:v>#N/A</c:v>
                </c:pt>
                <c:pt idx="3">
                  <c:v>5.19</c:v>
                </c:pt>
                <c:pt idx="4">
                  <c:v>#N/A</c:v>
                </c:pt>
                <c:pt idx="5">
                  <c:v>5.88</c:v>
                </c:pt>
                <c:pt idx="6">
                  <c:v>#N/A</c:v>
                </c:pt>
                <c:pt idx="7">
                  <c:v>8.6</c:v>
                </c:pt>
                <c:pt idx="8">
                  <c:v>#N/A</c:v>
                </c:pt>
                <c:pt idx="9">
                  <c:v>12.47</c:v>
                </c:pt>
              </c:numCache>
            </c:numRef>
          </c:val>
          <c:extLst>
            <c:ext xmlns:c16="http://schemas.microsoft.com/office/drawing/2014/chart" uri="{C3380CC4-5D6E-409C-BE32-E72D297353CC}">
              <c16:uniqueId val="{00000009-E940-432F-BA04-EBD6B554EF8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2206</c:v>
                </c:pt>
                <c:pt idx="5">
                  <c:v>2244</c:v>
                </c:pt>
                <c:pt idx="8">
                  <c:v>2203</c:v>
                </c:pt>
                <c:pt idx="11">
                  <c:v>2317</c:v>
                </c:pt>
                <c:pt idx="14">
                  <c:v>2341</c:v>
                </c:pt>
              </c:numCache>
            </c:numRef>
          </c:val>
          <c:extLst>
            <c:ext xmlns:c16="http://schemas.microsoft.com/office/drawing/2014/chart" uri="{C3380CC4-5D6E-409C-BE32-E72D297353CC}">
              <c16:uniqueId val="{00000000-9CEF-44BE-89D4-A455DA9EC2F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CEF-44BE-89D4-A455DA9EC2F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CEF-44BE-89D4-A455DA9EC2F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102</c:v>
                </c:pt>
                <c:pt idx="3">
                  <c:v>117</c:v>
                </c:pt>
                <c:pt idx="6">
                  <c:v>71</c:v>
                </c:pt>
                <c:pt idx="9">
                  <c:v>68</c:v>
                </c:pt>
                <c:pt idx="12">
                  <c:v>14</c:v>
                </c:pt>
              </c:numCache>
            </c:numRef>
          </c:val>
          <c:extLst>
            <c:ext xmlns:c16="http://schemas.microsoft.com/office/drawing/2014/chart" uri="{C3380CC4-5D6E-409C-BE32-E72D297353CC}">
              <c16:uniqueId val="{00000003-9CEF-44BE-89D4-A455DA9EC2F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402</c:v>
                </c:pt>
                <c:pt idx="3">
                  <c:v>444</c:v>
                </c:pt>
                <c:pt idx="6">
                  <c:v>443</c:v>
                </c:pt>
                <c:pt idx="9">
                  <c:v>552</c:v>
                </c:pt>
                <c:pt idx="12">
                  <c:v>522</c:v>
                </c:pt>
              </c:numCache>
            </c:numRef>
          </c:val>
          <c:extLst>
            <c:ext xmlns:c16="http://schemas.microsoft.com/office/drawing/2014/chart" uri="{C3380CC4-5D6E-409C-BE32-E72D297353CC}">
              <c16:uniqueId val="{00000004-9CEF-44BE-89D4-A455DA9EC2F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CEF-44BE-89D4-A455DA9EC2F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CEF-44BE-89D4-A455DA9EC2F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1985</c:v>
                </c:pt>
                <c:pt idx="3">
                  <c:v>2046</c:v>
                </c:pt>
                <c:pt idx="6">
                  <c:v>2055</c:v>
                </c:pt>
                <c:pt idx="9">
                  <c:v>2049</c:v>
                </c:pt>
                <c:pt idx="12">
                  <c:v>2166</c:v>
                </c:pt>
              </c:numCache>
            </c:numRef>
          </c:val>
          <c:extLst>
            <c:ext xmlns:c16="http://schemas.microsoft.com/office/drawing/2014/chart" uri="{C3380CC4-5D6E-409C-BE32-E72D297353CC}">
              <c16:uniqueId val="{00000007-9CEF-44BE-89D4-A455DA9EC2F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283</c:v>
                </c:pt>
                <c:pt idx="2">
                  <c:v>#N/A</c:v>
                </c:pt>
                <c:pt idx="3">
                  <c:v>#N/A</c:v>
                </c:pt>
                <c:pt idx="4">
                  <c:v>363</c:v>
                </c:pt>
                <c:pt idx="5">
                  <c:v>#N/A</c:v>
                </c:pt>
                <c:pt idx="6">
                  <c:v>#N/A</c:v>
                </c:pt>
                <c:pt idx="7">
                  <c:v>366</c:v>
                </c:pt>
                <c:pt idx="8">
                  <c:v>#N/A</c:v>
                </c:pt>
                <c:pt idx="9">
                  <c:v>#N/A</c:v>
                </c:pt>
                <c:pt idx="10">
                  <c:v>352</c:v>
                </c:pt>
                <c:pt idx="11">
                  <c:v>#N/A</c:v>
                </c:pt>
                <c:pt idx="12">
                  <c:v>#N/A</c:v>
                </c:pt>
                <c:pt idx="13">
                  <c:v>361</c:v>
                </c:pt>
                <c:pt idx="14">
                  <c:v>#N/A</c:v>
                </c:pt>
              </c:numCache>
            </c:numRef>
          </c:val>
          <c:smooth val="0"/>
          <c:extLst>
            <c:ext xmlns:c16="http://schemas.microsoft.com/office/drawing/2014/chart" uri="{C3380CC4-5D6E-409C-BE32-E72D297353CC}">
              <c16:uniqueId val="{00000008-9CEF-44BE-89D4-A455DA9EC2F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20762</c:v>
                </c:pt>
                <c:pt idx="5">
                  <c:v>20802</c:v>
                </c:pt>
                <c:pt idx="8">
                  <c:v>21429</c:v>
                </c:pt>
                <c:pt idx="11">
                  <c:v>21208</c:v>
                </c:pt>
                <c:pt idx="14">
                  <c:v>21204</c:v>
                </c:pt>
              </c:numCache>
            </c:numRef>
          </c:val>
          <c:extLst>
            <c:ext xmlns:c16="http://schemas.microsoft.com/office/drawing/2014/chart" uri="{C3380CC4-5D6E-409C-BE32-E72D297353CC}">
              <c16:uniqueId val="{00000000-E396-4216-81C1-3A31A1D402F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5005</c:v>
                </c:pt>
                <c:pt idx="5">
                  <c:v>4770</c:v>
                </c:pt>
                <c:pt idx="8">
                  <c:v>4469</c:v>
                </c:pt>
                <c:pt idx="11">
                  <c:v>4757</c:v>
                </c:pt>
                <c:pt idx="14">
                  <c:v>4884</c:v>
                </c:pt>
              </c:numCache>
            </c:numRef>
          </c:val>
          <c:extLst>
            <c:ext xmlns:c16="http://schemas.microsoft.com/office/drawing/2014/chart" uri="{C3380CC4-5D6E-409C-BE32-E72D297353CC}">
              <c16:uniqueId val="{00000001-E396-4216-81C1-3A31A1D402F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7138</c:v>
                </c:pt>
                <c:pt idx="5">
                  <c:v>7556</c:v>
                </c:pt>
                <c:pt idx="8">
                  <c:v>6739</c:v>
                </c:pt>
                <c:pt idx="11">
                  <c:v>6970</c:v>
                </c:pt>
                <c:pt idx="14">
                  <c:v>9225</c:v>
                </c:pt>
              </c:numCache>
            </c:numRef>
          </c:val>
          <c:extLst>
            <c:ext xmlns:c16="http://schemas.microsoft.com/office/drawing/2014/chart" uri="{C3380CC4-5D6E-409C-BE32-E72D297353CC}">
              <c16:uniqueId val="{00000002-E396-4216-81C1-3A31A1D402F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396-4216-81C1-3A31A1D402F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396-4216-81C1-3A31A1D402F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8</c:v>
                </c:pt>
                <c:pt idx="3">
                  <c:v>8</c:v>
                </c:pt>
                <c:pt idx="6">
                  <c:v>7</c:v>
                </c:pt>
                <c:pt idx="9">
                  <c:v>0</c:v>
                </c:pt>
                <c:pt idx="12">
                  <c:v>4</c:v>
                </c:pt>
              </c:numCache>
            </c:numRef>
          </c:val>
          <c:extLst>
            <c:ext xmlns:c16="http://schemas.microsoft.com/office/drawing/2014/chart" uri="{C3380CC4-5D6E-409C-BE32-E72D297353CC}">
              <c16:uniqueId val="{00000005-E396-4216-81C1-3A31A1D402F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1187</c:v>
                </c:pt>
                <c:pt idx="3">
                  <c:v>1228</c:v>
                </c:pt>
                <c:pt idx="6">
                  <c:v>1128</c:v>
                </c:pt>
                <c:pt idx="9">
                  <c:v>992</c:v>
                </c:pt>
                <c:pt idx="12">
                  <c:v>999</c:v>
                </c:pt>
              </c:numCache>
            </c:numRef>
          </c:val>
          <c:extLst>
            <c:ext xmlns:c16="http://schemas.microsoft.com/office/drawing/2014/chart" uri="{C3380CC4-5D6E-409C-BE32-E72D297353CC}">
              <c16:uniqueId val="{00000006-E396-4216-81C1-3A31A1D402F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423</c:v>
                </c:pt>
                <c:pt idx="3">
                  <c:v>349</c:v>
                </c:pt>
                <c:pt idx="6">
                  <c:v>312</c:v>
                </c:pt>
                <c:pt idx="9">
                  <c:v>315</c:v>
                </c:pt>
                <c:pt idx="12">
                  <c:v>333</c:v>
                </c:pt>
              </c:numCache>
            </c:numRef>
          </c:val>
          <c:extLst>
            <c:ext xmlns:c16="http://schemas.microsoft.com/office/drawing/2014/chart" uri="{C3380CC4-5D6E-409C-BE32-E72D297353CC}">
              <c16:uniqueId val="{00000007-E396-4216-81C1-3A31A1D402F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4098</c:v>
                </c:pt>
                <c:pt idx="3">
                  <c:v>3775</c:v>
                </c:pt>
                <c:pt idx="6">
                  <c:v>3553</c:v>
                </c:pt>
                <c:pt idx="9">
                  <c:v>3951</c:v>
                </c:pt>
                <c:pt idx="12">
                  <c:v>4165</c:v>
                </c:pt>
              </c:numCache>
            </c:numRef>
          </c:val>
          <c:extLst>
            <c:ext xmlns:c16="http://schemas.microsoft.com/office/drawing/2014/chart" uri="{C3380CC4-5D6E-409C-BE32-E72D297353CC}">
              <c16:uniqueId val="{00000008-E396-4216-81C1-3A31A1D402F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396-4216-81C1-3A31A1D402F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23565</c:v>
                </c:pt>
                <c:pt idx="3">
                  <c:v>24322</c:v>
                </c:pt>
                <c:pt idx="6">
                  <c:v>25627</c:v>
                </c:pt>
                <c:pt idx="9">
                  <c:v>26071</c:v>
                </c:pt>
                <c:pt idx="12">
                  <c:v>26480</c:v>
                </c:pt>
              </c:numCache>
            </c:numRef>
          </c:val>
          <c:extLst>
            <c:ext xmlns:c16="http://schemas.microsoft.com/office/drawing/2014/chart" uri="{C3380CC4-5D6E-409C-BE32-E72D297353CC}">
              <c16:uniqueId val="{0000000A-E396-4216-81C1-3A31A1D402F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396-4216-81C1-3A31A1D402F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2105</c:v>
                </c:pt>
                <c:pt idx="1">
                  <c:v>2610</c:v>
                </c:pt>
                <c:pt idx="2">
                  <c:v>3037</c:v>
                </c:pt>
              </c:numCache>
            </c:numRef>
          </c:val>
          <c:extLst>
            <c:ext xmlns:c16="http://schemas.microsoft.com/office/drawing/2014/chart" uri="{C3380CC4-5D6E-409C-BE32-E72D297353CC}">
              <c16:uniqueId val="{00000000-08A9-4EA3-8322-0E8AA0E3CFD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800</c:v>
                </c:pt>
                <c:pt idx="1">
                  <c:v>800</c:v>
                </c:pt>
                <c:pt idx="2">
                  <c:v>1503</c:v>
                </c:pt>
              </c:numCache>
            </c:numRef>
          </c:val>
          <c:extLst>
            <c:ext xmlns:c16="http://schemas.microsoft.com/office/drawing/2014/chart" uri="{C3380CC4-5D6E-409C-BE32-E72D297353CC}">
              <c16:uniqueId val="{00000001-08A9-4EA3-8322-0E8AA0E3CFD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1893</c:v>
                </c:pt>
                <c:pt idx="1">
                  <c:v>1943</c:v>
                </c:pt>
                <c:pt idx="2">
                  <c:v>2577</c:v>
                </c:pt>
              </c:numCache>
            </c:numRef>
          </c:val>
          <c:extLst>
            <c:ext xmlns:c16="http://schemas.microsoft.com/office/drawing/2014/chart" uri="{C3380CC4-5D6E-409C-BE32-E72D297353CC}">
              <c16:uniqueId val="{00000002-08A9-4EA3-8322-0E8AA0E3CFD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{B99B4A59-04AE-4207-AA5D-13B9F3738225}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942E-4512-B2BF-0CF73928B81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{746EEC46-E524-489F-90DD-A1EE0C57D55A}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42E-4512-B2BF-0CF73928B81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{C30DF838-7B41-4A53-A3EB-716360E1DA85}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42E-4512-B2BF-0CF73928B81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{00F0C96B-7EE3-4ED7-A4D4-4B476E6C9811}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42E-4512-B2BF-0CF73928B81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{006E7332-25B1-4CC2-AE5D-9F87D843E879}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42E-4512-B2BF-0CF73928B81A}"/>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{7867CA8D-EDE2-45A7-BE9A-8DE65C1157EE}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942E-4512-B2BF-0CF73928B81A}"/>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{1EAB9CCC-7434-4990-8DA5-E2E1252404E8}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942E-4512-B2BF-0CF73928B81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{3C34614A-EF15-43CD-B9AB-3E9D687CA229}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942E-4512-B2BF-0CF73928B81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{A36E3C51-A13A-45D9-94E5-3BD4BFDA155E}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942E-4512-B2BF-0CF73928B81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58.8</c:v>
                </c:pt>
                <c:pt idx="8">
                  <c:v>59.9</c:v>
                </c:pt>
                <c:pt idx="16">
                  <c:v>59.3</c:v>
                </c:pt>
                <c:pt idx="24">
                  <c:v>60.6</c:v>
                </c:pt>
                <c:pt idx="32">
                  <c:v>62.2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42E-4512-B2BF-0CF73928B81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{589EBC47-21EE-433A-8DBA-483BD64C2297}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942E-4512-B2BF-0CF73928B81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{EB05C48F-D090-495D-891B-244FCC103D7E}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42E-4512-B2BF-0CF73928B81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{1FC4E1B1-C517-4DD1-A088-30536B9FC4CB}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42E-4512-B2BF-0CF73928B81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{BE8397F7-E819-4E66-B390-787BAAEC6CAD}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42E-4512-B2BF-0CF73928B81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{8A591562-83C5-42CC-9628-BF8EB10685F9}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42E-4512-B2BF-0CF73928B81A}"/>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{9F622E18-222A-4367-A6C5-07ADFA4D4EAA}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942E-4512-B2BF-0CF73928B81A}"/>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{DD4A0D07-B5F3-4991-89EC-18557E55B6C6}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942E-4512-B2BF-0CF73928B81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{DD32F024-2AFB-4C89-99BA-C51D60F98C72}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942E-4512-B2BF-0CF73928B81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{ABB0FEBF-3EA9-4DBF-BD56-504464C8960A}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942E-4512-B2BF-0CF73928B81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60.1</c:v>
                </c:pt>
                <c:pt idx="16">
                  <c:v>61.5</c:v>
                </c:pt>
                <c:pt idx="24">
                  <c:v>63.1</c:v>
                </c:pt>
                <c:pt idx="32">
                  <c:v>63.2</c:v>
                </c:pt>
              </c:numCache>
            </c:numRef>
          </c:xVal>
          <c:yVal>
            <c:numRef>
              <c:f>公会計指標分析・財政指標組合せ分析表!$BP$55:$DC$55</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942E-4512-B2BF-0CF73928B81A}"/>
            </c:ext>
          </c:extLst>
        </c:ser>
        <c:dLbls>
          <c:showLegendKey val="0"/>
          <c:showVal val="1"/>
          <c:showCatName val="0"/>
          <c:showSerName val="0"/>
          <c:showPercent val="0"/>
          <c:showBubbleSize val="0"/>
        </c:dLbls>
        <c:axId val="46179840"/>
        <c:axId val="46181760"/>
      </c:scatterChart>
      <c:valAx>
        <c:axId val="461798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{60CBF60F-EDDD-49FD-8B34-B76BF300B165}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9B00-40B6-BFCD-AA8087C3EF8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{26527879-0356-44CF-85C9-E1832FFF5E8B}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B00-40B6-BFCD-AA8087C3EF8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{3FFCBB75-8CD0-47F9-BB2D-3ED54535E086}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B00-40B6-BFCD-AA8087C3EF8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{5BD5A794-89C1-4217-B3AA-D4A00BA26A9D}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B00-40B6-BFCD-AA8087C3EF8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{1FB40B1F-6FC9-4F73-9A23-7B317C17B5E6}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B00-40B6-BFCD-AA8087C3EF84}"/>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{7F38551E-43E8-4A65-9C26-516058EDC843}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9B00-40B6-BFCD-AA8087C3EF84}"/>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{BC891328-51D1-4153-93AD-0D9FA409ED00}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9B00-40B6-BFCD-AA8087C3EF84}"/>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{2C992AF6-92BF-4401-8604-E359229B183B}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9B00-40B6-BFCD-AA8087C3EF84}"/>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{A14418EC-062C-4A68-A13E-B444AD07EEFF}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9B00-40B6-BFCD-AA8087C3EF8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2.1</c:v>
                </c:pt>
                <c:pt idx="8">
                  <c:v>2.1</c:v>
                </c:pt>
                <c:pt idx="16">
                  <c:v>2.4</c:v>
                </c:pt>
                <c:pt idx="24">
                  <c:v>2.5</c:v>
                </c:pt>
                <c:pt idx="32">
                  <c:v>2.4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9B00-40B6-BFCD-AA8087C3EF8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{3CE44B39-4595-407D-85E8-A66E447EE09C}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9B00-40B6-BFCD-AA8087C3EF8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{BE824F2B-519E-4837-A1CF-AE045FE926BA}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B00-40B6-BFCD-AA8087C3EF8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{FD93B3C8-AA97-4095-8394-B5AE3DF4D6D7}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B00-40B6-BFCD-AA8087C3EF8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{4E060527-C4DF-43F3-96D8-DEC7F25A6D0F}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B00-40B6-BFCD-AA8087C3EF8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{5D6F4171-9633-4FB3-8214-57A01C8AD811}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B00-40B6-BFCD-AA8087C3EF84}"/>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{6D993490-0789-4ABB-90B7-998F6114BD27}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9B00-40B6-BFCD-AA8087C3EF84}"/>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{63F9ADD9-0493-4C7E-A1BC-5E409AFF2A4B}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9B00-40B6-BFCD-AA8087C3EF84}"/>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{0EBDB1A1-88E5-4E1B-A242-96D04F502417}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9B00-40B6-BFCD-AA8087C3EF84}"/>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{191FFDDB-AC95-4F93-A980-EBB2A47B33EF}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9B00-40B6-BFCD-AA8087C3EF8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6.4</c:v>
                </c:pt>
                <c:pt idx="16">
                  <c:v>6.3</c:v>
                </c:pt>
                <c:pt idx="24">
                  <c:v>6.2</c:v>
                </c:pt>
                <c:pt idx="32">
                  <c:v>5.7</c:v>
                </c:pt>
              </c:numCache>
            </c:numRef>
          </c:xVal>
          <c:yVal>
            <c:numRef>
              <c:f>公会計指標分析・財政指標組合せ分析表!$BP$77:$DC$77</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9B00-40B6-BFCD-AA8087C3EF84}"/>
            </c:ext>
          </c:extLst>
        </c:ser>
        <c:dLbls>
          <c:showLegendKey val="0"/>
          <c:showVal val="1"/>
          <c:showCatName val="0"/>
          <c:showSerName val="0"/>
          <c:showPercent val="0"/>
          <c:showBubbleSize val="0"/>
        </c:dLbls>
        <c:axId val="84219776"/>
        <c:axId val="84234240"/>
      </c:scatterChart>
      <c:valAx>
        <c:axId val="84219776"/>
        <c:scaling>
          <c:orientation val="maxMin"/>
          <c:max val="6.6999999999999993"/>
          <c:min val="5.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茨城県牛久市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以降分臨時財政対策債の償還開始等により増加傾向にある。</a:t>
          </a:r>
        </a:p>
        <a:p>
          <a:r>
            <a:rPr kumimoji="1" lang="ja-JP" altLang="en-US" sz="1400">
              <a:latin typeface="ＭＳ ゴシック" pitchFamily="49" charset="-128"/>
              <a:ea typeface="ＭＳ ゴシック" pitchFamily="49" charset="-128"/>
            </a:rPr>
            <a:t>　ひたち野うしく中学校建設など、大規模な施設整備に充てた地方債により地方債残高が増加しており、今後は償還額の増が見込まれる。今後も残高と各年度の償還額の両面から考えた市債管理を行っていく。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満期一括償還地方債の利用がないため、積立を行っていない。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茨城県牛久市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将来負担額については、正職員数削減の取組による退職手当負担見込み額の減や公営企業債等見込み額の減により年々減少していたが、平成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年度以降はひたち野うしく中学校建設による地方債の新規発行等により残高が増加している。引き続き公共施設の長寿命化等が見込まれ、増加傾向となることが予想される。</a:t>
          </a:r>
        </a:p>
        <a:p>
          <a:r>
            <a:rPr kumimoji="1" lang="ja-JP" altLang="en-US" sz="1400">
              <a:latin typeface="ＭＳ ゴシック" pitchFamily="49" charset="-128"/>
              <a:ea typeface="ＭＳ ゴシック" pitchFamily="49" charset="-128"/>
            </a:rPr>
            <a:t>　充当可能基金については、前年度繰越金や市税等の増による財政調整基金や公共施設等総合管理基金の増や、普通交付税における臨時財政対策債償還対策基金費による減債基金の増などにより、</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85</a:t>
          </a:r>
          <a:r>
            <a:rPr kumimoji="1" lang="ja-JP" altLang="en-US" sz="1400">
              <a:latin typeface="ＭＳ ゴシック" pitchFamily="49" charset="-128"/>
              <a:ea typeface="ＭＳ ゴシック" pitchFamily="49" charset="-128"/>
            </a:rPr>
            <a:t>百万円の増となった。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茨城県牛久市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年度は、前年度繰越金や市税の増等による財政調整基金や公共施設等総合管理基金の積立や、普通交付税の臨時財政対策債償還対策基金費による減債基金の積立などにより、基金全体で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までも、大きな財政需要に対して、他の行政サービスを制限することなく、安定した対応をすることができるよう、計画的な財政運営を進めてきたが、しっかりとした計画の基にまちづくりに取り組む姿勢については、引き続き固持するとともに、少子超高齢化により市税等の歳入の減収が見込まれるが、このような社会情勢の変化に注視し、健全な財政運営が行えるよう管理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・公共施設等総合管理基金：公共施設等の計画的な保全及び更新等に必要な経費並びに災害により公共施設等に生じた経費に活用。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・借地取得基金：公の施設等の存する借地の取得。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・地域福祉基金：地域における福祉の推進及び民間福祉活動に対する助成等に活用。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・奨学金基金：市内有為の児童、生徒の育英を図る。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・ふるさと基金：ふるさと寄附金の積立及び寄附の目的への活用。</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年度新設。前年度繰越金及び税収増等の積立により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・借地取得基金：増減なし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・地域福祉基金：福祉センター長寿命化計画策定による取崩しで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・奨学金基金：増減なし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・ふるさと基金：牛久シャトーワイン醸造再開に係る施設整備費用への寄附金等積立による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・公共施設等総合管理基金：公共施設等総合管理計画に基づく更新計画や、災害対応に備え適正な残高管理を行っていく。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・借地取得基金：公の施設等の存する借地を把握し買取要望に対応できるよう、同程度の残高を確保していきたい。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・地域福祉基金：福祉施設の整備改修等に活用していく。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年度においてひたち野うしく中学校建設事業やクリーンセンターの延命化改修事業といった大型投資事業によって減少した残高を積戻したことにより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百万円増加。加えて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年度においては、市税や消費税交付金の増額や、新型コロナウイルス感染症の影響によりイベント等中止になったことによる積立により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自然災害や感染症対応などの緊急時や、原油価格・物価高騰による影響などに対応できるよう、適正に管理していく。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年度に実施した繰上償還により取崩し残高減となった分の積戻し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億円、及び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年度の普通交付税における臨時財政対策債償還対策基金費の積立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百万円により、減債基金全体で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近年の臨時財政対策債やひたち野うしく中学校建設事業等の大型投資による新規発行により市債の残高は増加しているため、財政状況を踏まえ、繰上償還や、償還に備えた積立を検討していく。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442885B-0D21-4541-A83F-9FE5CD7DC2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F1834A7-3764-45BB-9F7F-6880D0DD71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57EAF27C-3ED1-4672-8136-CB3178B74E04}"/>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158F9E2F-2AC9-4063-AEF0-45141CB23894}"/>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EBEAAAA-6406-4D86-ACBA-9A907379F79A}"/>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32A4C585-1BE1-486A-86CD-662A6D02ED5B}"/>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A4271DD6-6134-4C65-B415-03EAEED6EC89}"/>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C9377608-6264-40DD-B2A0-06313299A01C}"/>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C2F5D789-0A00-4E0A-81F6-FF3A8645B41D}"/>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632F3E7F-55B4-4538-B1BD-A124B7471995}"/>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69017D85-7B91-4DCD-9146-AFA0A44A33B6}"/>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14E9FE29-C21C-455F-BC9B-119EB8E2C71B}"/>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DF07411A-192C-462B-AF88-893D0E364628}"/>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C43F5EBC-A1FB-460C-A820-8BC0BEC7D775}"/>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F190D5D0-F1DC-48C2-88D0-11679684C739}"/>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BEE37373-BB58-42D5-933A-AA09CAD39C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茨城県牛久市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7A72A0E3-6DF0-4CB2-8985-18A582221822}"/>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87DD6C72-AFAA-43F6-9D90-F2CF91D6AFBA}"/>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807BDD32-707E-4F65-963C-071D10B27F5F}"/>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3BE60681-5D98-41AC-86CB-79051B1BA34F}"/>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B567C524-CD2C-42BF-A0BC-DB765F3046A9}"/>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984D50BC-3E21-4BB1-B09C-0BB961DBD82A}"/>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84,497
83,080
58.92
33,531,821
31,079,268
2,156,996
17,294,159
26,479,643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C52AAD9B-3F1D-4D3B-B8AE-A3126521D50E}"/>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FD3A962B-B100-485C-8460-97AEED8A235F}"/>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7DAD1A99-85A9-4440-9EFB-2A77434BDB9C}"/>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47D88F69-4039-4A8C-8A77-EB8A978F8DBC}"/>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3AD295A5-F0A2-43E1-8F02-05BC8C274E96}"/>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92B545ED-3942-4266-9475-A6EE2A394297}"/>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18569C0F-D5EA-4E80-A69D-03320DA1C90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284793DF-9AC2-4122-B180-0EE6BA98EC6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7DA519BA-542A-485C-BFB6-00F55996E31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3F7E68FB-0BF1-4649-81B3-1B30205DBE2D}"/>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D15B018F-4F80-4AE6-939A-C9DB9E43963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D146D9C6-152D-47B7-BECF-A4BB79F20A24}"/>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CD944DA7-473E-4F2A-89C4-FAC6F91F4FC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B3330845-08A1-45B1-BD3E-8B92F3C03215}"/>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B2BBFA80-7FBC-466F-9234-4261598C8D67}"/>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A12AD37C-91D5-4BCF-87F1-F852FCAAEEDE}"/>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6AE7D6C2-9B1D-4793-9DBB-16487619A7B6}"/>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7273B97B-9AC4-4903-8880-6B79B605DA6E}"/>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9E0BB2F1-2C7E-41CA-A9D8-0BC2BE9C0ACD}"/>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80FA85DF-104A-4765-BDA3-E45471A7A898}"/>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F09565A9-5BDC-4C55-A161-3E232A6C83FA}"/>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7C35B01B-52F0-49B9-B1EF-B4DDEB5D6B38}"/>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64B62F5E-0700-499D-8CAD-83CFD8B5DF83}"/>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6A66C5AF-43E6-4192-B2DE-9868CC7EC0CA}"/>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A676C728-945B-43E8-92C2-D3EEF8959858}"/>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5F69784F-7091-4AE6-A155-28081DF4CA05}"/>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E07D1823-A97A-4F71-96F9-F2D2955E47CD}"/>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3F62978E-288A-416A-A277-A17BB3EDEC9B}"/>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C00BB95F-211A-44F4-83A4-7CDF5F8B7545}"/>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558FC2C0-AE5D-454C-8A23-D5F8B6FEDD63}"/>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F97CBF1E-F27E-4BF1-BAD6-F35B9790F5FF}"/>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AF4CF777-9811-4B9C-A828-4A58B941D2EF}"/>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33823884-6127-47E5-9E93-F499E183F967}"/>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F51258A1-F3B0-40B4-92A7-D72E5498B441}"/>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1FCFB1C6-A7C3-44D6-A60F-476DBCACFE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昭和から平成にかけて多くのインフラや公共施設が建設されており、増加傾向にある。令和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年度に完了したひたち野うしく中学校の武道場や給食室建設の影響により、</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ポイントの増となった。類似団体と比較すると、</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ポイント下回っているものの、増加率は上回っている。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公共施設等総合管理計画や各施設の長寿命化計画に基づき、引き続き施設の適正化や計画的な施設の保全に努める。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C5434CCB-4A81-4144-B4A5-A01DA54186FB}"/>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C89B0B0F-5688-4CAE-8A07-6214BA4D00F5}"/>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68AF30A1-E103-4564-96C2-BBC1C4BE6A2D}"/>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62" name="直線コネクタ 61">
          <a:extLst>
            <a:ext uri="{FF2B5EF4-FFF2-40B4-BE49-F238E27FC236}">
              <a16:creationId xmlns:a16="http://schemas.microsoft.com/office/drawing/2014/main" id="{0B5E4EC7-7FA1-409A-AF3F-E24E683B3AB8}"/>
            </a:ext>
          </a:extLst>
        </xdr:cNvPr>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63" name="テキスト ボックス 62">
          <a:extLst>
            <a:ext uri="{FF2B5EF4-FFF2-40B4-BE49-F238E27FC236}">
              <a16:creationId xmlns:a16="http://schemas.microsoft.com/office/drawing/2014/main" id="{B9C95423-E96C-4793-8EB6-7AB6B9699882}"/>
            </a:ext>
          </a:extLst>
        </xdr:cNvPr>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4" name="直線コネクタ 63">
          <a:extLst>
            <a:ext uri="{FF2B5EF4-FFF2-40B4-BE49-F238E27FC236}">
              <a16:creationId xmlns:a16="http://schemas.microsoft.com/office/drawing/2014/main" id="{22C13A3D-2130-4A00-B730-873C006173C2}"/>
            </a:ext>
          </a:extLst>
        </xdr:cNvPr>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5" name="テキスト ボックス 64">
          <a:extLst>
            <a:ext uri="{FF2B5EF4-FFF2-40B4-BE49-F238E27FC236}">
              <a16:creationId xmlns:a16="http://schemas.microsoft.com/office/drawing/2014/main" id="{DA200A0E-9909-473C-8FB6-B9833424198F}"/>
            </a:ext>
          </a:extLst>
        </xdr:cNvPr>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6" name="直線コネクタ 65">
          <a:extLst>
            <a:ext uri="{FF2B5EF4-FFF2-40B4-BE49-F238E27FC236}">
              <a16:creationId xmlns:a16="http://schemas.microsoft.com/office/drawing/2014/main" id="{937521E2-FE3C-45CA-92A0-186BB536746B}"/>
            </a:ext>
          </a:extLst>
        </xdr:cNvPr>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7" name="テキスト ボックス 66">
          <a:extLst>
            <a:ext uri="{FF2B5EF4-FFF2-40B4-BE49-F238E27FC236}">
              <a16:creationId xmlns:a16="http://schemas.microsoft.com/office/drawing/2014/main" id="{7F74176B-3B78-4268-9B6D-0BB9BCBE0D97}"/>
            </a:ext>
          </a:extLst>
        </xdr:cNvPr>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8" name="直線コネクタ 67">
          <a:extLst>
            <a:ext uri="{FF2B5EF4-FFF2-40B4-BE49-F238E27FC236}">
              <a16:creationId xmlns:a16="http://schemas.microsoft.com/office/drawing/2014/main" id="{40B3DF6F-8CF4-4D12-AAE9-7D1C2AB7840C}"/>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9" name="テキスト ボックス 68">
          <a:extLst>
            <a:ext uri="{FF2B5EF4-FFF2-40B4-BE49-F238E27FC236}">
              <a16:creationId xmlns:a16="http://schemas.microsoft.com/office/drawing/2014/main" id="{D3844073-C753-4CF4-A5ED-6579B39316ED}"/>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70" name="直線コネクタ 69">
          <a:extLst>
            <a:ext uri="{FF2B5EF4-FFF2-40B4-BE49-F238E27FC236}">
              <a16:creationId xmlns:a16="http://schemas.microsoft.com/office/drawing/2014/main" id="{79927D4F-FCCD-45CF-B41E-C371A2A0F8A6}"/>
            </a:ext>
          </a:extLst>
        </xdr:cNvPr>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71" name="テキスト ボックス 70">
          <a:extLst>
            <a:ext uri="{FF2B5EF4-FFF2-40B4-BE49-F238E27FC236}">
              <a16:creationId xmlns:a16="http://schemas.microsoft.com/office/drawing/2014/main" id="{BFE847B9-2D45-455D-B6BB-17E698E21EE4}"/>
            </a:ext>
          </a:extLst>
        </xdr:cNvPr>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72" name="直線コネクタ 71">
          <a:extLst>
            <a:ext uri="{FF2B5EF4-FFF2-40B4-BE49-F238E27FC236}">
              <a16:creationId xmlns:a16="http://schemas.microsoft.com/office/drawing/2014/main" id="{0BBDEF5B-3E71-46BE-8733-AB5535779693}"/>
            </a:ext>
          </a:extLst>
        </xdr:cNvPr>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73" name="テキスト ボックス 72">
          <a:extLst>
            <a:ext uri="{FF2B5EF4-FFF2-40B4-BE49-F238E27FC236}">
              <a16:creationId xmlns:a16="http://schemas.microsoft.com/office/drawing/2014/main" id="{692C7341-C051-4542-B3A4-E8BDDC291245}"/>
            </a:ext>
          </a:extLst>
        </xdr:cNvPr>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74" name="直線コネクタ 73">
          <a:extLst>
            <a:ext uri="{FF2B5EF4-FFF2-40B4-BE49-F238E27FC236}">
              <a16:creationId xmlns:a16="http://schemas.microsoft.com/office/drawing/2014/main" id="{4A315C83-95E9-412C-AA6B-7ECC4BB21D4E}"/>
            </a:ext>
          </a:extLst>
        </xdr:cNvPr>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75" name="テキスト ボックス 74">
          <a:extLst>
            <a:ext uri="{FF2B5EF4-FFF2-40B4-BE49-F238E27FC236}">
              <a16:creationId xmlns:a16="http://schemas.microsoft.com/office/drawing/2014/main" id="{5625A3C8-5A29-4E66-9890-8FA9AB250803}"/>
            </a:ext>
          </a:extLst>
        </xdr:cNvPr>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6" name="直線コネクタ 75">
          <a:extLst>
            <a:ext uri="{FF2B5EF4-FFF2-40B4-BE49-F238E27FC236}">
              <a16:creationId xmlns:a16="http://schemas.microsoft.com/office/drawing/2014/main" id="{FAAE341E-E8DF-4D0F-807D-8B92EE5DC39C}"/>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7" name="テキスト ボックス 76">
          <a:extLst>
            <a:ext uri="{FF2B5EF4-FFF2-40B4-BE49-F238E27FC236}">
              <a16:creationId xmlns:a16="http://schemas.microsoft.com/office/drawing/2014/main" id="{2CA8A644-CB40-4990-8A5A-2B52A8F90A46}"/>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8" name="有形固定資産減価償却率グラフ枠">
          <a:extLst>
            <a:ext uri="{FF2B5EF4-FFF2-40B4-BE49-F238E27FC236}">
              <a16:creationId xmlns:a16="http://schemas.microsoft.com/office/drawing/2014/main" id="{3CDA08B2-A99D-4B16-A8B1-B51F55222DE2}"/>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85408</xdr:rowOff>
    </xdr:from>
    <xdr:to>
      <xdr:col>23</xdr:col>
      <xdr:colOff>85090</xdr:colOff>
      <xdr:row>34</xdr:row>
      <xdr:rowOff>60484</xdr:rowOff>
    </xdr:to>
    <xdr:cxnSp macro="">
      <xdr:nvCxnSpPr>
        <xdr:cNvPr id="79" name="直線コネクタ 78">
          <a:extLst>
            <a:ext uri="{FF2B5EF4-FFF2-40B4-BE49-F238E27FC236}">
              <a16:creationId xmlns:a16="http://schemas.microsoft.com/office/drawing/2014/main" id="{091912F5-A076-4E6B-93D6-0C982A114FF9}"/>
            </a:ext>
          </a:extLst>
        </xdr:cNvPr>
        <xdr:cNvCxnSpPr/>
      </xdr:nvCxnSpPr>
      <xdr:spPr>
        <a:xfrm flipV="1">
          <a:off x="4760595" y="5314633"/>
          <a:ext cx="1270" cy="1346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64311</xdr:rowOff>
    </xdr:from>
    <xdr:ext cx="405111" cy="259045"/>
    <xdr:sp macro="" textlink="">
      <xdr:nvSpPr>
        <xdr:cNvPr id="80" name="有形固定資産減価償却率最小値テキスト">
          <a:extLst>
            <a:ext uri="{FF2B5EF4-FFF2-40B4-BE49-F238E27FC236}">
              <a16:creationId xmlns:a16="http://schemas.microsoft.com/office/drawing/2014/main" id="{E5196014-F152-4AE5-BF79-8724C9D781F0}"/>
            </a:ext>
          </a:extLst>
        </xdr:cNvPr>
        <xdr:cNvSpPr txBox="1"/>
      </xdr:nvSpPr>
      <xdr:spPr>
        <a:xfrm>
          <a:off x="4813300" y="6665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60484</xdr:rowOff>
    </xdr:from>
    <xdr:to>
      <xdr:col>23</xdr:col>
      <xdr:colOff>174625</xdr:colOff>
      <xdr:row>34</xdr:row>
      <xdr:rowOff>60484</xdr:rowOff>
    </xdr:to>
    <xdr:cxnSp macro="">
      <xdr:nvCxnSpPr>
        <xdr:cNvPr id="81" name="直線コネクタ 80">
          <a:extLst>
            <a:ext uri="{FF2B5EF4-FFF2-40B4-BE49-F238E27FC236}">
              <a16:creationId xmlns:a16="http://schemas.microsoft.com/office/drawing/2014/main" id="{5F5B190A-E01D-480E-991C-82DB66B483D4}"/>
            </a:ext>
          </a:extLst>
        </xdr:cNvPr>
        <xdr:cNvCxnSpPr/>
      </xdr:nvCxnSpPr>
      <xdr:spPr>
        <a:xfrm>
          <a:off x="4673600" y="666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32085</xdr:rowOff>
    </xdr:from>
    <xdr:ext cx="405111" cy="259045"/>
    <xdr:sp macro="" textlink="">
      <xdr:nvSpPr>
        <xdr:cNvPr id="82" name="有形固定資産減価償却率最大値テキスト">
          <a:extLst>
            <a:ext uri="{FF2B5EF4-FFF2-40B4-BE49-F238E27FC236}">
              <a16:creationId xmlns:a16="http://schemas.microsoft.com/office/drawing/2014/main" id="{2CF4C929-5BB8-47DF-A2AD-52BB87B6C131}"/>
            </a:ext>
          </a:extLst>
        </xdr:cNvPr>
        <xdr:cNvSpPr txBox="1"/>
      </xdr:nvSpPr>
      <xdr:spPr>
        <a:xfrm>
          <a:off x="4813300" y="5089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85408</xdr:rowOff>
    </xdr:from>
    <xdr:to>
      <xdr:col>23</xdr:col>
      <xdr:colOff>174625</xdr:colOff>
      <xdr:row>26</xdr:row>
      <xdr:rowOff>85408</xdr:rowOff>
    </xdr:to>
    <xdr:cxnSp macro="">
      <xdr:nvCxnSpPr>
        <xdr:cNvPr id="83" name="直線コネクタ 82">
          <a:extLst>
            <a:ext uri="{FF2B5EF4-FFF2-40B4-BE49-F238E27FC236}">
              <a16:creationId xmlns:a16="http://schemas.microsoft.com/office/drawing/2014/main" id="{74B6E476-25E4-41CE-B679-5A02076833C5}"/>
            </a:ext>
          </a:extLst>
        </xdr:cNvPr>
        <xdr:cNvCxnSpPr/>
      </xdr:nvCxnSpPr>
      <xdr:spPr>
        <a:xfrm>
          <a:off x="4673600" y="531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131462</xdr:rowOff>
    </xdr:from>
    <xdr:ext cx="405111" cy="259045"/>
    <xdr:sp macro="" textlink="">
      <xdr:nvSpPr>
        <xdr:cNvPr id="84" name="有形固定資産減価償却率平均値テキスト">
          <a:extLst>
            <a:ext uri="{FF2B5EF4-FFF2-40B4-BE49-F238E27FC236}">
              <a16:creationId xmlns:a16="http://schemas.microsoft.com/office/drawing/2014/main" id="{EED305E4-5C3C-489E-93DF-E6F9850BB3DA}"/>
            </a:ext>
          </a:extLst>
        </xdr:cNvPr>
        <xdr:cNvSpPr txBox="1"/>
      </xdr:nvSpPr>
      <xdr:spPr>
        <a:xfrm>
          <a:off x="4813300" y="6046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85" name="フローチャート: 判断 84">
          <a:extLst>
            <a:ext uri="{FF2B5EF4-FFF2-40B4-BE49-F238E27FC236}">
              <a16:creationId xmlns:a16="http://schemas.microsoft.com/office/drawing/2014/main" id="{917E46A2-1C11-480A-9D16-50D6D8A3C7CB}"/>
            </a:ext>
          </a:extLst>
        </xdr:cNvPr>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150336</xdr:rowOff>
    </xdr:from>
    <xdr:to>
      <xdr:col>19</xdr:col>
      <xdr:colOff>187325</xdr:colOff>
      <xdr:row>31</xdr:row>
      <xdr:rowOff>80486</xdr:rowOff>
    </xdr:to>
    <xdr:sp macro="" textlink="">
      <xdr:nvSpPr>
        <xdr:cNvPr id="86" name="フローチャート: 判断 85">
          <a:extLst>
            <a:ext uri="{FF2B5EF4-FFF2-40B4-BE49-F238E27FC236}">
              <a16:creationId xmlns:a16="http://schemas.microsoft.com/office/drawing/2014/main" id="{87EA230F-882A-418C-9FC5-92C958E30DD2}"/>
            </a:ext>
          </a:extLst>
        </xdr:cNvPr>
        <xdr:cNvSpPr/>
      </xdr:nvSpPr>
      <xdr:spPr>
        <a:xfrm>
          <a:off x="4000500" y="606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107156</xdr:rowOff>
    </xdr:from>
    <xdr:to>
      <xdr:col>15</xdr:col>
      <xdr:colOff>187325</xdr:colOff>
      <xdr:row>31</xdr:row>
      <xdr:rowOff>37306</xdr:rowOff>
    </xdr:to>
    <xdr:sp macro="" textlink="">
      <xdr:nvSpPr>
        <xdr:cNvPr id="87" name="フローチャート: 判断 86">
          <a:extLst>
            <a:ext uri="{FF2B5EF4-FFF2-40B4-BE49-F238E27FC236}">
              <a16:creationId xmlns:a16="http://schemas.microsoft.com/office/drawing/2014/main" id="{DE9B714D-938D-4FF0-9E0E-AC01C7F75F1B}"/>
            </a:ext>
          </a:extLst>
        </xdr:cNvPr>
        <xdr:cNvSpPr/>
      </xdr:nvSpPr>
      <xdr:spPr>
        <a:xfrm>
          <a:off x="3238500" y="602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69374</xdr:rowOff>
    </xdr:from>
    <xdr:to>
      <xdr:col>11</xdr:col>
      <xdr:colOff>187325</xdr:colOff>
      <xdr:row>30</xdr:row>
      <xdr:rowOff>170974</xdr:rowOff>
    </xdr:to>
    <xdr:sp macro="" textlink="">
      <xdr:nvSpPr>
        <xdr:cNvPr id="88" name="フローチャート: 判断 87">
          <a:extLst>
            <a:ext uri="{FF2B5EF4-FFF2-40B4-BE49-F238E27FC236}">
              <a16:creationId xmlns:a16="http://schemas.microsoft.com/office/drawing/2014/main" id="{3A21B3C1-E568-44A2-95A4-5827381EAF27}"/>
            </a:ext>
          </a:extLst>
        </xdr:cNvPr>
        <xdr:cNvSpPr/>
      </xdr:nvSpPr>
      <xdr:spPr>
        <a:xfrm>
          <a:off x="2476500" y="598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89" name="フローチャート: 判断 88">
          <a:extLst>
            <a:ext uri="{FF2B5EF4-FFF2-40B4-BE49-F238E27FC236}">
              <a16:creationId xmlns:a16="http://schemas.microsoft.com/office/drawing/2014/main" id="{800EA169-7A1C-407F-B215-386D5C99B8A6}"/>
            </a:ext>
          </a:extLst>
        </xdr:cNvPr>
        <xdr:cNvSpPr/>
      </xdr:nvSpPr>
      <xdr:spPr>
        <a:xfrm>
          <a:off x="1714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B28FBE62-4768-4A97-AD40-0C28B7C93E5E}"/>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B496D344-599F-465F-81C2-725F3F4A0D54}"/>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A01D0E1D-F0AA-40AD-B65E-3C57526546A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3" name="テキスト ボックス 92">
          <a:extLst>
            <a:ext uri="{FF2B5EF4-FFF2-40B4-BE49-F238E27FC236}">
              <a16:creationId xmlns:a16="http://schemas.microsoft.com/office/drawing/2014/main" id="{F4F9C017-BE25-4C8A-9AC7-05FCC7F94161}"/>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4" name="テキスト ボックス 93">
          <a:extLst>
            <a:ext uri="{FF2B5EF4-FFF2-40B4-BE49-F238E27FC236}">
              <a16:creationId xmlns:a16="http://schemas.microsoft.com/office/drawing/2014/main" id="{05689CA1-2480-4ED4-BF17-3C3592C0E74E}"/>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126047</xdr:rowOff>
    </xdr:from>
    <xdr:to>
      <xdr:col>23</xdr:col>
      <xdr:colOff>136525</xdr:colOff>
      <xdr:row>31</xdr:row>
      <xdr:rowOff>56197</xdr:rowOff>
    </xdr:to>
    <xdr:sp macro="" textlink="">
      <xdr:nvSpPr>
        <xdr:cNvPr id="95" name="楕円 94">
          <a:extLst>
            <a:ext uri="{FF2B5EF4-FFF2-40B4-BE49-F238E27FC236}">
              <a16:creationId xmlns:a16="http://schemas.microsoft.com/office/drawing/2014/main" id="{2150AD10-FF01-4D11-B101-74F569240A79}"/>
            </a:ext>
          </a:extLst>
        </xdr:cNvPr>
        <xdr:cNvSpPr/>
      </xdr:nvSpPr>
      <xdr:spPr>
        <a:xfrm>
          <a:off x="4711700" y="604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148924</xdr:rowOff>
    </xdr:from>
    <xdr:ext cx="405111" cy="259045"/>
    <xdr:sp macro="" textlink="">
      <xdr:nvSpPr>
        <xdr:cNvPr id="96" name="有形固定資産減価償却率該当値テキスト">
          <a:extLst>
            <a:ext uri="{FF2B5EF4-FFF2-40B4-BE49-F238E27FC236}">
              <a16:creationId xmlns:a16="http://schemas.microsoft.com/office/drawing/2014/main" id="{E9ED8140-A1D7-4189-9C6F-B5B63999383B}"/>
            </a:ext>
          </a:extLst>
        </xdr:cNvPr>
        <xdr:cNvSpPr txBox="1"/>
      </xdr:nvSpPr>
      <xdr:spPr>
        <a:xfrm>
          <a:off x="4813300" y="5892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82867</xdr:rowOff>
    </xdr:from>
    <xdr:to>
      <xdr:col>19</xdr:col>
      <xdr:colOff>187325</xdr:colOff>
      <xdr:row>31</xdr:row>
      <xdr:rowOff>13017</xdr:rowOff>
    </xdr:to>
    <xdr:sp macro="" textlink="">
      <xdr:nvSpPr>
        <xdr:cNvPr id="97" name="楕円 96">
          <a:extLst>
            <a:ext uri="{FF2B5EF4-FFF2-40B4-BE49-F238E27FC236}">
              <a16:creationId xmlns:a16="http://schemas.microsoft.com/office/drawing/2014/main" id="{00FA011F-1063-49BA-8254-AA5FED7A46B8}"/>
            </a:ext>
          </a:extLst>
        </xdr:cNvPr>
        <xdr:cNvSpPr/>
      </xdr:nvSpPr>
      <xdr:spPr>
        <a:xfrm>
          <a:off x="4000500" y="599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133667</xdr:rowOff>
    </xdr:from>
    <xdr:to>
      <xdr:col>23</xdr:col>
      <xdr:colOff>85725</xdr:colOff>
      <xdr:row>31</xdr:row>
      <xdr:rowOff>5397</xdr:rowOff>
    </xdr:to>
    <xdr:cxnSp macro="">
      <xdr:nvCxnSpPr>
        <xdr:cNvPr id="98" name="直線コネクタ 97">
          <a:extLst>
            <a:ext uri="{FF2B5EF4-FFF2-40B4-BE49-F238E27FC236}">
              <a16:creationId xmlns:a16="http://schemas.microsoft.com/office/drawing/2014/main" id="{D9F79D8B-586B-4CFA-9DC9-CFE1B1BF2AD0}"/>
            </a:ext>
          </a:extLst>
        </xdr:cNvPr>
        <xdr:cNvCxnSpPr/>
      </xdr:nvCxnSpPr>
      <xdr:spPr>
        <a:xfrm>
          <a:off x="4051300" y="6048692"/>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47784</xdr:rowOff>
    </xdr:from>
    <xdr:to>
      <xdr:col>15</xdr:col>
      <xdr:colOff>187325</xdr:colOff>
      <xdr:row>30</xdr:row>
      <xdr:rowOff>149384</xdr:rowOff>
    </xdr:to>
    <xdr:sp macro="" textlink="">
      <xdr:nvSpPr>
        <xdr:cNvPr id="99" name="楕円 98">
          <a:extLst>
            <a:ext uri="{FF2B5EF4-FFF2-40B4-BE49-F238E27FC236}">
              <a16:creationId xmlns:a16="http://schemas.microsoft.com/office/drawing/2014/main" id="{A123727E-EC0F-4ED5-915F-033E4C6087BB}"/>
            </a:ext>
          </a:extLst>
        </xdr:cNvPr>
        <xdr:cNvSpPr/>
      </xdr:nvSpPr>
      <xdr:spPr>
        <a:xfrm>
          <a:off x="3238500" y="596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98584</xdr:rowOff>
    </xdr:from>
    <xdr:to>
      <xdr:col>19</xdr:col>
      <xdr:colOff>136525</xdr:colOff>
      <xdr:row>30</xdr:row>
      <xdr:rowOff>133667</xdr:rowOff>
    </xdr:to>
    <xdr:cxnSp macro="">
      <xdr:nvCxnSpPr>
        <xdr:cNvPr id="100" name="直線コネクタ 99">
          <a:extLst>
            <a:ext uri="{FF2B5EF4-FFF2-40B4-BE49-F238E27FC236}">
              <a16:creationId xmlns:a16="http://schemas.microsoft.com/office/drawing/2014/main" id="{4FE6E814-B658-4BAD-9086-7F87BFCED0CB}"/>
            </a:ext>
          </a:extLst>
        </xdr:cNvPr>
        <xdr:cNvCxnSpPr/>
      </xdr:nvCxnSpPr>
      <xdr:spPr>
        <a:xfrm>
          <a:off x="3289300" y="6013609"/>
          <a:ext cx="762000" cy="3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63976</xdr:rowOff>
    </xdr:from>
    <xdr:to>
      <xdr:col>11</xdr:col>
      <xdr:colOff>187325</xdr:colOff>
      <xdr:row>30</xdr:row>
      <xdr:rowOff>165576</xdr:rowOff>
    </xdr:to>
    <xdr:sp macro="" textlink="">
      <xdr:nvSpPr>
        <xdr:cNvPr id="101" name="楕円 100">
          <a:extLst>
            <a:ext uri="{FF2B5EF4-FFF2-40B4-BE49-F238E27FC236}">
              <a16:creationId xmlns:a16="http://schemas.microsoft.com/office/drawing/2014/main" id="{54F466DC-0CC9-4C22-9FAA-9A3F45D30D36}"/>
            </a:ext>
          </a:extLst>
        </xdr:cNvPr>
        <xdr:cNvSpPr/>
      </xdr:nvSpPr>
      <xdr:spPr>
        <a:xfrm>
          <a:off x="2476500" y="597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98584</xdr:rowOff>
    </xdr:from>
    <xdr:to>
      <xdr:col>15</xdr:col>
      <xdr:colOff>136525</xdr:colOff>
      <xdr:row>30</xdr:row>
      <xdr:rowOff>114776</xdr:rowOff>
    </xdr:to>
    <xdr:cxnSp macro="">
      <xdr:nvCxnSpPr>
        <xdr:cNvPr id="102" name="直線コネクタ 101">
          <a:extLst>
            <a:ext uri="{FF2B5EF4-FFF2-40B4-BE49-F238E27FC236}">
              <a16:creationId xmlns:a16="http://schemas.microsoft.com/office/drawing/2014/main" id="{8A0B3B8B-4CC1-45B8-8E0B-CA8FF5A2E5D7}"/>
            </a:ext>
          </a:extLst>
        </xdr:cNvPr>
        <xdr:cNvCxnSpPr/>
      </xdr:nvCxnSpPr>
      <xdr:spPr>
        <a:xfrm flipV="1">
          <a:off x="2527300" y="6013609"/>
          <a:ext cx="762000" cy="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34290</xdr:rowOff>
    </xdr:from>
    <xdr:to>
      <xdr:col>7</xdr:col>
      <xdr:colOff>187325</xdr:colOff>
      <xdr:row>30</xdr:row>
      <xdr:rowOff>135890</xdr:rowOff>
    </xdr:to>
    <xdr:sp macro="" textlink="">
      <xdr:nvSpPr>
        <xdr:cNvPr id="103" name="楕円 102">
          <a:extLst>
            <a:ext uri="{FF2B5EF4-FFF2-40B4-BE49-F238E27FC236}">
              <a16:creationId xmlns:a16="http://schemas.microsoft.com/office/drawing/2014/main" id="{5DC6BA68-3DD2-4F65-B870-0A27DA9DBDAF}"/>
            </a:ext>
          </a:extLst>
        </xdr:cNvPr>
        <xdr:cNvSpPr/>
      </xdr:nvSpPr>
      <xdr:spPr>
        <a:xfrm>
          <a:off x="1714500" y="594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85090</xdr:rowOff>
    </xdr:from>
    <xdr:to>
      <xdr:col>11</xdr:col>
      <xdr:colOff>136525</xdr:colOff>
      <xdr:row>30</xdr:row>
      <xdr:rowOff>114776</xdr:rowOff>
    </xdr:to>
    <xdr:cxnSp macro="">
      <xdr:nvCxnSpPr>
        <xdr:cNvPr id="104" name="直線コネクタ 103">
          <a:extLst>
            <a:ext uri="{FF2B5EF4-FFF2-40B4-BE49-F238E27FC236}">
              <a16:creationId xmlns:a16="http://schemas.microsoft.com/office/drawing/2014/main" id="{4E83BE38-AE46-422B-8359-6162A33578C0}"/>
            </a:ext>
          </a:extLst>
        </xdr:cNvPr>
        <xdr:cNvCxnSpPr/>
      </xdr:nvCxnSpPr>
      <xdr:spPr>
        <a:xfrm>
          <a:off x="1765300" y="6000115"/>
          <a:ext cx="762000" cy="2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71613</xdr:rowOff>
    </xdr:from>
    <xdr:ext cx="405111" cy="259045"/>
    <xdr:sp macro="" textlink="">
      <xdr:nvSpPr>
        <xdr:cNvPr id="105" name="n_1aveValue有形固定資産減価償却率">
          <a:extLst>
            <a:ext uri="{FF2B5EF4-FFF2-40B4-BE49-F238E27FC236}">
              <a16:creationId xmlns:a16="http://schemas.microsoft.com/office/drawing/2014/main" id="{90792B2A-949B-43B1-B37D-4C271BB3F2E0}"/>
            </a:ext>
          </a:extLst>
        </xdr:cNvPr>
        <xdr:cNvSpPr txBox="1"/>
      </xdr:nvSpPr>
      <xdr:spPr>
        <a:xfrm>
          <a:off x="3836044" y="615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28433</xdr:rowOff>
    </xdr:from>
    <xdr:ext cx="405111" cy="259045"/>
    <xdr:sp macro="" textlink="">
      <xdr:nvSpPr>
        <xdr:cNvPr id="106" name="n_2aveValue有形固定資産減価償却率">
          <a:extLst>
            <a:ext uri="{FF2B5EF4-FFF2-40B4-BE49-F238E27FC236}">
              <a16:creationId xmlns:a16="http://schemas.microsoft.com/office/drawing/2014/main" id="{D51DCC20-9EC0-4366-8E1B-957D6A0D10BD}"/>
            </a:ext>
          </a:extLst>
        </xdr:cNvPr>
        <xdr:cNvSpPr txBox="1"/>
      </xdr:nvSpPr>
      <xdr:spPr>
        <a:xfrm>
          <a:off x="3086744" y="6114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162101</xdr:rowOff>
    </xdr:from>
    <xdr:ext cx="405111" cy="259045"/>
    <xdr:sp macro="" textlink="">
      <xdr:nvSpPr>
        <xdr:cNvPr id="107" name="n_3aveValue有形固定資産減価償却率">
          <a:extLst>
            <a:ext uri="{FF2B5EF4-FFF2-40B4-BE49-F238E27FC236}">
              <a16:creationId xmlns:a16="http://schemas.microsoft.com/office/drawing/2014/main" id="{2FC6C871-A593-40EA-B31B-3AF8D3E89D87}"/>
            </a:ext>
          </a:extLst>
        </xdr:cNvPr>
        <xdr:cNvSpPr txBox="1"/>
      </xdr:nvSpPr>
      <xdr:spPr>
        <a:xfrm>
          <a:off x="2324744" y="6077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143210</xdr:rowOff>
    </xdr:from>
    <xdr:ext cx="405111" cy="259045"/>
    <xdr:sp macro="" textlink="">
      <xdr:nvSpPr>
        <xdr:cNvPr id="108" name="n_4aveValue有形固定資産減価償却率">
          <a:extLst>
            <a:ext uri="{FF2B5EF4-FFF2-40B4-BE49-F238E27FC236}">
              <a16:creationId xmlns:a16="http://schemas.microsoft.com/office/drawing/2014/main" id="{BD3525DE-91F7-48BF-8FC0-FF4DD75EF5B4}"/>
            </a:ext>
          </a:extLst>
        </xdr:cNvPr>
        <xdr:cNvSpPr txBox="1"/>
      </xdr:nvSpPr>
      <xdr:spPr>
        <a:xfrm>
          <a:off x="1562744" y="605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29544</xdr:rowOff>
    </xdr:from>
    <xdr:ext cx="405111" cy="259045"/>
    <xdr:sp macro="" textlink="">
      <xdr:nvSpPr>
        <xdr:cNvPr id="109" name="n_1mainValue有形固定資産減価償却率">
          <a:extLst>
            <a:ext uri="{FF2B5EF4-FFF2-40B4-BE49-F238E27FC236}">
              <a16:creationId xmlns:a16="http://schemas.microsoft.com/office/drawing/2014/main" id="{BB62088D-A991-4C1C-819F-95AA53E0FE95}"/>
            </a:ext>
          </a:extLst>
        </xdr:cNvPr>
        <xdr:cNvSpPr txBox="1"/>
      </xdr:nvSpPr>
      <xdr:spPr>
        <a:xfrm>
          <a:off x="3836044" y="577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165911</xdr:rowOff>
    </xdr:from>
    <xdr:ext cx="405111" cy="259045"/>
    <xdr:sp macro="" textlink="">
      <xdr:nvSpPr>
        <xdr:cNvPr id="110" name="n_2mainValue有形固定資産減価償却率">
          <a:extLst>
            <a:ext uri="{FF2B5EF4-FFF2-40B4-BE49-F238E27FC236}">
              <a16:creationId xmlns:a16="http://schemas.microsoft.com/office/drawing/2014/main" id="{6DEFB7DF-9397-4E04-9B2C-143C218E3C54}"/>
            </a:ext>
          </a:extLst>
        </xdr:cNvPr>
        <xdr:cNvSpPr txBox="1"/>
      </xdr:nvSpPr>
      <xdr:spPr>
        <a:xfrm>
          <a:off x="3086744" y="5738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10653</xdr:rowOff>
    </xdr:from>
    <xdr:ext cx="405111" cy="259045"/>
    <xdr:sp macro="" textlink="">
      <xdr:nvSpPr>
        <xdr:cNvPr id="111" name="n_3mainValue有形固定資産減価償却率">
          <a:extLst>
            <a:ext uri="{FF2B5EF4-FFF2-40B4-BE49-F238E27FC236}">
              <a16:creationId xmlns:a16="http://schemas.microsoft.com/office/drawing/2014/main" id="{1FED49D5-B40B-436A-AD05-F16BE3AF1DA9}"/>
            </a:ext>
          </a:extLst>
        </xdr:cNvPr>
        <xdr:cNvSpPr txBox="1"/>
      </xdr:nvSpPr>
      <xdr:spPr>
        <a:xfrm>
          <a:off x="2324744" y="5754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152417</xdr:rowOff>
    </xdr:from>
    <xdr:ext cx="405111" cy="259045"/>
    <xdr:sp macro="" textlink="">
      <xdr:nvSpPr>
        <xdr:cNvPr id="112" name="n_4mainValue有形固定資産減価償却率">
          <a:extLst>
            <a:ext uri="{FF2B5EF4-FFF2-40B4-BE49-F238E27FC236}">
              <a16:creationId xmlns:a16="http://schemas.microsoft.com/office/drawing/2014/main" id="{48AC0D4C-6C4A-4882-8B0F-C9C6427B9B6D}"/>
            </a:ext>
          </a:extLst>
        </xdr:cNvPr>
        <xdr:cNvSpPr txBox="1"/>
      </xdr:nvSpPr>
      <xdr:spPr>
        <a:xfrm>
          <a:off x="1562744" y="572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3" name="正方形/長方形 112">
          <a:extLst>
            <a:ext uri="{FF2B5EF4-FFF2-40B4-BE49-F238E27FC236}">
              <a16:creationId xmlns:a16="http://schemas.microsoft.com/office/drawing/2014/main" id="{2360F94A-15A5-47CB-8821-D580FA2C42E2}"/>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4" name="正方形/長方形 113">
          <a:extLst>
            <a:ext uri="{FF2B5EF4-FFF2-40B4-BE49-F238E27FC236}">
              <a16:creationId xmlns:a16="http://schemas.microsoft.com/office/drawing/2014/main" id="{AF357B7B-4DF6-40BD-AA33-FB9CD10AA999}"/>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5" name="正方形/長方形 114">
          <a:extLst>
            <a:ext uri="{FF2B5EF4-FFF2-40B4-BE49-F238E27FC236}">
              <a16:creationId xmlns:a16="http://schemas.microsoft.com/office/drawing/2014/main" id="{61FD23D9-643E-4D27-B18A-06983A388AEE}"/>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[ 365.7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6" name="正方形/長方形 115">
          <a:extLst>
            <a:ext uri="{FF2B5EF4-FFF2-40B4-BE49-F238E27FC236}">
              <a16:creationId xmlns:a16="http://schemas.microsoft.com/office/drawing/2014/main" id="{14729B61-11C2-4C1A-B638-24C1B5CFCC4C}"/>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7" name="正方形/長方形 116">
          <a:extLst>
            <a:ext uri="{FF2B5EF4-FFF2-40B4-BE49-F238E27FC236}">
              <a16:creationId xmlns:a16="http://schemas.microsoft.com/office/drawing/2014/main" id="{D80455B1-B12F-46A1-A4B2-A1E3501BBE3E}"/>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8" name="正方形/長方形 117">
          <a:extLst>
            <a:ext uri="{FF2B5EF4-FFF2-40B4-BE49-F238E27FC236}">
              <a16:creationId xmlns:a16="http://schemas.microsoft.com/office/drawing/2014/main" id="{A4E15B27-68D1-4F0C-81C3-AC0EF6E6A505}"/>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9" name="正方形/長方形 118">
          <a:extLst>
            <a:ext uri="{FF2B5EF4-FFF2-40B4-BE49-F238E27FC236}">
              <a16:creationId xmlns:a16="http://schemas.microsoft.com/office/drawing/2014/main" id="{B267C598-698B-419B-B7CA-C99C3F85FB3C}"/>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20" name="正方形/長方形 119">
          <a:extLst>
            <a:ext uri="{FF2B5EF4-FFF2-40B4-BE49-F238E27FC236}">
              <a16:creationId xmlns:a16="http://schemas.microsoft.com/office/drawing/2014/main" id="{8D3324EC-B322-4ADD-82E4-00CEE1EEF692}"/>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21" name="正方形/長方形 120">
          <a:extLst>
            <a:ext uri="{FF2B5EF4-FFF2-40B4-BE49-F238E27FC236}">
              <a16:creationId xmlns:a16="http://schemas.microsoft.com/office/drawing/2014/main" id="{A26A63C2-1CB4-4FC1-83FD-5EAF9557E03E}"/>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正方形/長方形 121">
          <a:extLst>
            <a:ext uri="{FF2B5EF4-FFF2-40B4-BE49-F238E27FC236}">
              <a16:creationId xmlns:a16="http://schemas.microsoft.com/office/drawing/2014/main" id="{DDEB7276-705C-47C8-A2B5-E0B86071EC43}"/>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3" name="正方形/長方形 122">
          <a:extLst>
            <a:ext uri="{FF2B5EF4-FFF2-40B4-BE49-F238E27FC236}">
              <a16:creationId xmlns:a16="http://schemas.microsoft.com/office/drawing/2014/main" id="{89F937E4-E0F3-4247-A6FC-F5E4AE478ADF}"/>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4" name="正方形/長方形 123">
          <a:extLst>
            <a:ext uri="{FF2B5EF4-FFF2-40B4-BE49-F238E27FC236}">
              <a16:creationId xmlns:a16="http://schemas.microsoft.com/office/drawing/2014/main" id="{4CC86B57-A7A0-4704-94CF-91F77BD41113}"/>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5" name="テキスト ボックス 124">
          <a:extLst>
            <a:ext uri="{FF2B5EF4-FFF2-40B4-BE49-F238E27FC236}">
              <a16:creationId xmlns:a16="http://schemas.microsoft.com/office/drawing/2014/main" id="{3E6A43AA-DDBF-40D4-99C9-22DC84005943}"/>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地方債残高抑制に努めていた結果、類似団体と比して比率は低値であったが、ひたち野うしく中学校や清掃工場延命化事業等により近年は増加傾向にあった。しかし、令和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年度は、公共施設等総合管理基金や減債基金、財政調整基金等の充当可能基金が増加したことにより、</a:t>
          </a:r>
          <a:r>
            <a:rPr kumimoji="1" lang="en-US" altLang="ja-JP" sz="1100">
              <a:latin typeface="ＭＳ Ｐゴシック" panose="020B0600070205080204" pitchFamily="50" charset="-128"/>
              <a:ea typeface="ＭＳ Ｐゴシック" panose="020B0600070205080204" pitchFamily="50" charset="-128"/>
            </a:rPr>
            <a:t>187.6</a:t>
          </a:r>
          <a:r>
            <a:rPr kumimoji="1" lang="ja-JP" altLang="en-US" sz="1100">
              <a:latin typeface="ＭＳ Ｐゴシック" panose="020B0600070205080204" pitchFamily="50" charset="-128"/>
              <a:ea typeface="ＭＳ Ｐゴシック" panose="020B0600070205080204" pitchFamily="50" charset="-128"/>
            </a:rPr>
            <a:t>ポイント減、類似団体は</a:t>
          </a:r>
          <a:r>
            <a:rPr kumimoji="1" lang="en-US" altLang="ja-JP" sz="1100">
              <a:latin typeface="ＭＳ Ｐゴシック" panose="020B0600070205080204" pitchFamily="50" charset="-128"/>
              <a:ea typeface="ＭＳ Ｐゴシック" panose="020B0600070205080204" pitchFamily="50" charset="-128"/>
            </a:rPr>
            <a:t>168.7</a:t>
          </a:r>
          <a:r>
            <a:rPr kumimoji="1" lang="ja-JP" altLang="en-US" sz="1100">
              <a:latin typeface="ＭＳ Ｐゴシック" panose="020B0600070205080204" pitchFamily="50" charset="-128"/>
              <a:ea typeface="ＭＳ Ｐゴシック" panose="020B0600070205080204" pitchFamily="50" charset="-128"/>
            </a:rPr>
            <a:t>ポイント減で、その差は</a:t>
          </a:r>
          <a:r>
            <a:rPr kumimoji="1" lang="en-US" altLang="ja-JP" sz="1100">
              <a:latin typeface="ＭＳ Ｐゴシック" panose="020B0600070205080204" pitchFamily="50" charset="-128"/>
              <a:ea typeface="ＭＳ Ｐゴシック" panose="020B0600070205080204" pitchFamily="50" charset="-128"/>
            </a:rPr>
            <a:t>89.1</a:t>
          </a:r>
          <a:r>
            <a:rPr kumimoji="1" lang="ja-JP" altLang="en-US" sz="1100">
              <a:latin typeface="ＭＳ Ｐゴシック" panose="020B0600070205080204" pitchFamily="50" charset="-128"/>
              <a:ea typeface="ＭＳ Ｐゴシック" panose="020B0600070205080204" pitchFamily="50" charset="-128"/>
            </a:rPr>
            <a:t>ポイントと広がっている。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地方債残高が過大とならないよう、基金残高とのバランスを注視していく。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6" name="テキスト ボックス 125">
          <a:extLst>
            <a:ext uri="{FF2B5EF4-FFF2-40B4-BE49-F238E27FC236}">
              <a16:creationId xmlns:a16="http://schemas.microsoft.com/office/drawing/2014/main" id="{F289F6EB-9941-44C7-BB08-F0B4079BA5A4}"/>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7" name="直線コネクタ 126">
          <a:extLst>
            <a:ext uri="{FF2B5EF4-FFF2-40B4-BE49-F238E27FC236}">
              <a16:creationId xmlns:a16="http://schemas.microsoft.com/office/drawing/2014/main" id="{F9C4FB13-B027-4704-85E9-8E8798067A2C}"/>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8" name="テキスト ボックス 127">
          <a:extLst>
            <a:ext uri="{FF2B5EF4-FFF2-40B4-BE49-F238E27FC236}">
              <a16:creationId xmlns:a16="http://schemas.microsoft.com/office/drawing/2014/main" id="{4E1C9E31-B75B-4DF8-960C-6A4CAD553972}"/>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9" name="直線コネクタ 128">
          <a:extLst>
            <a:ext uri="{FF2B5EF4-FFF2-40B4-BE49-F238E27FC236}">
              <a16:creationId xmlns:a16="http://schemas.microsoft.com/office/drawing/2014/main" id="{AA94B0A0-9C2C-4629-8B92-153E28A5CFAB}"/>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30" name="テキスト ボックス 129">
          <a:extLst>
            <a:ext uri="{FF2B5EF4-FFF2-40B4-BE49-F238E27FC236}">
              <a16:creationId xmlns:a16="http://schemas.microsoft.com/office/drawing/2014/main" id="{C3FCC96B-CF44-456A-8941-9A90F6D69886}"/>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31" name="直線コネクタ 130">
          <a:extLst>
            <a:ext uri="{FF2B5EF4-FFF2-40B4-BE49-F238E27FC236}">
              <a16:creationId xmlns:a16="http://schemas.microsoft.com/office/drawing/2014/main" id="{99A4018C-2F11-4592-A5F4-174BF9417D47}"/>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32" name="テキスト ボックス 131">
          <a:extLst>
            <a:ext uri="{FF2B5EF4-FFF2-40B4-BE49-F238E27FC236}">
              <a16:creationId xmlns:a16="http://schemas.microsoft.com/office/drawing/2014/main" id="{861185A2-9CBF-4764-916B-C94BC37F5ED1}"/>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3" name="直線コネクタ 132">
          <a:extLst>
            <a:ext uri="{FF2B5EF4-FFF2-40B4-BE49-F238E27FC236}">
              <a16:creationId xmlns:a16="http://schemas.microsoft.com/office/drawing/2014/main" id="{C646BACA-602C-4AEB-BF0B-23C608F51EEC}"/>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4" name="テキスト ボックス 133">
          <a:extLst>
            <a:ext uri="{FF2B5EF4-FFF2-40B4-BE49-F238E27FC236}">
              <a16:creationId xmlns:a16="http://schemas.microsoft.com/office/drawing/2014/main" id="{EF5B74D3-F437-47C6-95B7-55C68FFB29AC}"/>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5" name="直線コネクタ 134">
          <a:extLst>
            <a:ext uri="{FF2B5EF4-FFF2-40B4-BE49-F238E27FC236}">
              <a16:creationId xmlns:a16="http://schemas.microsoft.com/office/drawing/2014/main" id="{B51D6B38-3853-416C-8A68-0FD0FE810C4D}"/>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6" name="テキスト ボックス 135">
          <a:extLst>
            <a:ext uri="{FF2B5EF4-FFF2-40B4-BE49-F238E27FC236}">
              <a16:creationId xmlns:a16="http://schemas.microsoft.com/office/drawing/2014/main" id="{8CE75818-A772-438E-A9B0-DD6DA12C3099}"/>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7" name="直線コネクタ 136">
          <a:extLst>
            <a:ext uri="{FF2B5EF4-FFF2-40B4-BE49-F238E27FC236}">
              <a16:creationId xmlns:a16="http://schemas.microsoft.com/office/drawing/2014/main" id="{45E9D4E9-5586-41D2-A1D8-BC57D0FF443F}"/>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8" name="テキスト ボックス 137">
          <a:extLst>
            <a:ext uri="{FF2B5EF4-FFF2-40B4-BE49-F238E27FC236}">
              <a16:creationId xmlns:a16="http://schemas.microsoft.com/office/drawing/2014/main" id="{4700B29F-0570-4B54-BB0C-61B0AA2077DD}"/>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9" name="直線コネクタ 138">
          <a:extLst>
            <a:ext uri="{FF2B5EF4-FFF2-40B4-BE49-F238E27FC236}">
              <a16:creationId xmlns:a16="http://schemas.microsoft.com/office/drawing/2014/main" id="{B8E43D2C-CD94-4F1E-A0AB-EFEFEBD3C5FB}"/>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40" name="テキスト ボックス 139">
          <a:extLst>
            <a:ext uri="{FF2B5EF4-FFF2-40B4-BE49-F238E27FC236}">
              <a16:creationId xmlns:a16="http://schemas.microsoft.com/office/drawing/2014/main" id="{FDA6AA97-092E-42CD-8E10-4312468F25EC}"/>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41" name="直線コネクタ 140">
          <a:extLst>
            <a:ext uri="{FF2B5EF4-FFF2-40B4-BE49-F238E27FC236}">
              <a16:creationId xmlns:a16="http://schemas.microsoft.com/office/drawing/2014/main" id="{BDC5D3A3-26D3-4761-9A66-D63FE1AB0D88}"/>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42" name="債務償還比率グラフ枠">
          <a:extLst>
            <a:ext uri="{FF2B5EF4-FFF2-40B4-BE49-F238E27FC236}">
              <a16:creationId xmlns:a16="http://schemas.microsoft.com/office/drawing/2014/main" id="{374DB3BE-B3EC-4D60-A2A3-4377714B0E71}"/>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49612</xdr:rowOff>
    </xdr:to>
    <xdr:cxnSp macro="">
      <xdr:nvCxnSpPr>
        <xdr:cNvPr id="143" name="直線コネクタ 142">
          <a:extLst>
            <a:ext uri="{FF2B5EF4-FFF2-40B4-BE49-F238E27FC236}">
              <a16:creationId xmlns:a16="http://schemas.microsoft.com/office/drawing/2014/main" id="{97033AE5-64ED-4D93-9964-BF6ED7CB4998}"/>
            </a:ext>
          </a:extLst>
        </xdr:cNvPr>
        <xdr:cNvCxnSpPr/>
      </xdr:nvCxnSpPr>
      <xdr:spPr>
        <a:xfrm flipV="1">
          <a:off x="14793595" y="5261428"/>
          <a:ext cx="1269" cy="1389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53439</xdr:rowOff>
    </xdr:from>
    <xdr:ext cx="469744" cy="259045"/>
    <xdr:sp macro="" textlink="">
      <xdr:nvSpPr>
        <xdr:cNvPr id="144" name="債務償還比率最小値テキスト">
          <a:extLst>
            <a:ext uri="{FF2B5EF4-FFF2-40B4-BE49-F238E27FC236}">
              <a16:creationId xmlns:a16="http://schemas.microsoft.com/office/drawing/2014/main" id="{1FB2C87F-986F-47DD-98EB-2F62B9EEADAE}"/>
            </a:ext>
          </a:extLst>
        </xdr:cNvPr>
        <xdr:cNvSpPr txBox="1"/>
      </xdr:nvSpPr>
      <xdr:spPr>
        <a:xfrm>
          <a:off x="14846300" y="6654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49612</xdr:rowOff>
    </xdr:from>
    <xdr:to>
      <xdr:col>76</xdr:col>
      <xdr:colOff>111125</xdr:colOff>
      <xdr:row>34</xdr:row>
      <xdr:rowOff>49612</xdr:rowOff>
    </xdr:to>
    <xdr:cxnSp macro="">
      <xdr:nvCxnSpPr>
        <xdr:cNvPr id="145" name="直線コネクタ 144">
          <a:extLst>
            <a:ext uri="{FF2B5EF4-FFF2-40B4-BE49-F238E27FC236}">
              <a16:creationId xmlns:a16="http://schemas.microsoft.com/office/drawing/2014/main" id="{F98902E7-0876-4493-9D81-55F0EA73EF6D}"/>
            </a:ext>
          </a:extLst>
        </xdr:cNvPr>
        <xdr:cNvCxnSpPr/>
      </xdr:nvCxnSpPr>
      <xdr:spPr>
        <a:xfrm>
          <a:off x="14706600" y="6650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6" name="債務償還比率最大値テキスト">
          <a:extLst>
            <a:ext uri="{FF2B5EF4-FFF2-40B4-BE49-F238E27FC236}">
              <a16:creationId xmlns:a16="http://schemas.microsoft.com/office/drawing/2014/main" id="{F1D97AFD-49A1-4E27-86CA-9092719547F1}"/>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7" name="直線コネクタ 146">
          <a:extLst>
            <a:ext uri="{FF2B5EF4-FFF2-40B4-BE49-F238E27FC236}">
              <a16:creationId xmlns:a16="http://schemas.microsoft.com/office/drawing/2014/main" id="{ED932FB6-B86E-468F-A3A6-2060DAC3C86F}"/>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146847</xdr:rowOff>
    </xdr:from>
    <xdr:ext cx="469744" cy="259045"/>
    <xdr:sp macro="" textlink="">
      <xdr:nvSpPr>
        <xdr:cNvPr id="148" name="債務償還比率平均値テキスト">
          <a:extLst>
            <a:ext uri="{FF2B5EF4-FFF2-40B4-BE49-F238E27FC236}">
              <a16:creationId xmlns:a16="http://schemas.microsoft.com/office/drawing/2014/main" id="{D0FEF020-4435-405A-BE2C-9439B75350B8}"/>
            </a:ext>
          </a:extLst>
        </xdr:cNvPr>
        <xdr:cNvSpPr txBox="1"/>
      </xdr:nvSpPr>
      <xdr:spPr>
        <a:xfrm>
          <a:off x="14846300" y="58904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168420</xdr:rowOff>
    </xdr:from>
    <xdr:to>
      <xdr:col>76</xdr:col>
      <xdr:colOff>73025</xdr:colOff>
      <xdr:row>30</xdr:row>
      <xdr:rowOff>98570</xdr:rowOff>
    </xdr:to>
    <xdr:sp macro="" textlink="">
      <xdr:nvSpPr>
        <xdr:cNvPr id="149" name="フローチャート: 判断 148">
          <a:extLst>
            <a:ext uri="{FF2B5EF4-FFF2-40B4-BE49-F238E27FC236}">
              <a16:creationId xmlns:a16="http://schemas.microsoft.com/office/drawing/2014/main" id="{88002F7F-7279-4377-8F35-4A834498D502}"/>
            </a:ext>
          </a:extLst>
        </xdr:cNvPr>
        <xdr:cNvSpPr/>
      </xdr:nvSpPr>
      <xdr:spPr>
        <a:xfrm>
          <a:off x="14744700" y="59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85680</xdr:rowOff>
    </xdr:from>
    <xdr:to>
      <xdr:col>72</xdr:col>
      <xdr:colOff>123825</xdr:colOff>
      <xdr:row>32</xdr:row>
      <xdr:rowOff>15830</xdr:rowOff>
    </xdr:to>
    <xdr:sp macro="" textlink="">
      <xdr:nvSpPr>
        <xdr:cNvPr id="150" name="フローチャート: 判断 149">
          <a:extLst>
            <a:ext uri="{FF2B5EF4-FFF2-40B4-BE49-F238E27FC236}">
              <a16:creationId xmlns:a16="http://schemas.microsoft.com/office/drawing/2014/main" id="{29DBBFD4-D5E0-422E-BE3F-C05C829EF369}"/>
            </a:ext>
          </a:extLst>
        </xdr:cNvPr>
        <xdr:cNvSpPr/>
      </xdr:nvSpPr>
      <xdr:spPr>
        <a:xfrm>
          <a:off x="14033500" y="617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107116</xdr:rowOff>
    </xdr:from>
    <xdr:to>
      <xdr:col>68</xdr:col>
      <xdr:colOff>123825</xdr:colOff>
      <xdr:row>32</xdr:row>
      <xdr:rowOff>37266</xdr:rowOff>
    </xdr:to>
    <xdr:sp macro="" textlink="">
      <xdr:nvSpPr>
        <xdr:cNvPr id="151" name="フローチャート: 判断 150">
          <a:extLst>
            <a:ext uri="{FF2B5EF4-FFF2-40B4-BE49-F238E27FC236}">
              <a16:creationId xmlns:a16="http://schemas.microsoft.com/office/drawing/2014/main" id="{9FB0F885-F0B6-4B16-8EDD-CEDD08A0DE76}"/>
            </a:ext>
          </a:extLst>
        </xdr:cNvPr>
        <xdr:cNvSpPr/>
      </xdr:nvSpPr>
      <xdr:spPr>
        <a:xfrm>
          <a:off x="13271500" y="619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116677</xdr:rowOff>
    </xdr:from>
    <xdr:to>
      <xdr:col>64</xdr:col>
      <xdr:colOff>123825</xdr:colOff>
      <xdr:row>32</xdr:row>
      <xdr:rowOff>46827</xdr:rowOff>
    </xdr:to>
    <xdr:sp macro="" textlink="">
      <xdr:nvSpPr>
        <xdr:cNvPr id="152" name="フローチャート: 判断 151">
          <a:extLst>
            <a:ext uri="{FF2B5EF4-FFF2-40B4-BE49-F238E27FC236}">
              <a16:creationId xmlns:a16="http://schemas.microsoft.com/office/drawing/2014/main" id="{6C9DEFE2-8F43-4AB9-9AB3-1ACB6B96891C}"/>
            </a:ext>
          </a:extLst>
        </xdr:cNvPr>
        <xdr:cNvSpPr/>
      </xdr:nvSpPr>
      <xdr:spPr>
        <a:xfrm>
          <a:off x="12509500" y="620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898</xdr:rowOff>
    </xdr:from>
    <xdr:to>
      <xdr:col>60</xdr:col>
      <xdr:colOff>123825</xdr:colOff>
      <xdr:row>32</xdr:row>
      <xdr:rowOff>102498</xdr:rowOff>
    </xdr:to>
    <xdr:sp macro="" textlink="">
      <xdr:nvSpPr>
        <xdr:cNvPr id="153" name="フローチャート: 判断 152">
          <a:extLst>
            <a:ext uri="{FF2B5EF4-FFF2-40B4-BE49-F238E27FC236}">
              <a16:creationId xmlns:a16="http://schemas.microsoft.com/office/drawing/2014/main" id="{9205D6ED-26E8-4B96-84B0-E1F526824E5E}"/>
            </a:ext>
          </a:extLst>
        </xdr:cNvPr>
        <xdr:cNvSpPr/>
      </xdr:nvSpPr>
      <xdr:spPr>
        <a:xfrm>
          <a:off x="11747500" y="625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463E56AD-5918-46DE-A303-C0577E19DAA3}"/>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5" name="テキスト ボックス 154">
          <a:extLst>
            <a:ext uri="{FF2B5EF4-FFF2-40B4-BE49-F238E27FC236}">
              <a16:creationId xmlns:a16="http://schemas.microsoft.com/office/drawing/2014/main" id="{C6832B15-645B-4C56-B025-B29666F30DCF}"/>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6" name="テキスト ボックス 155">
          <a:extLst>
            <a:ext uri="{FF2B5EF4-FFF2-40B4-BE49-F238E27FC236}">
              <a16:creationId xmlns:a16="http://schemas.microsoft.com/office/drawing/2014/main" id="{38F12F8D-B528-4027-94C9-4798560FBDBA}"/>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7" name="テキスト ボックス 156">
          <a:extLst>
            <a:ext uri="{FF2B5EF4-FFF2-40B4-BE49-F238E27FC236}">
              <a16:creationId xmlns:a16="http://schemas.microsoft.com/office/drawing/2014/main" id="{A1A57264-43B9-402E-9032-CA2251680828}"/>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8" name="テキスト ボックス 157">
          <a:extLst>
            <a:ext uri="{FF2B5EF4-FFF2-40B4-BE49-F238E27FC236}">
              <a16:creationId xmlns:a16="http://schemas.microsoft.com/office/drawing/2014/main" id="{75C33015-1DE0-44E7-8BAA-DB19702935BA}"/>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31015</xdr:rowOff>
    </xdr:from>
    <xdr:to>
      <xdr:col>76</xdr:col>
      <xdr:colOff>73025</xdr:colOff>
      <xdr:row>29</xdr:row>
      <xdr:rowOff>132615</xdr:rowOff>
    </xdr:to>
    <xdr:sp macro="" textlink="">
      <xdr:nvSpPr>
        <xdr:cNvPr id="159" name="楕円 158">
          <a:extLst>
            <a:ext uri="{FF2B5EF4-FFF2-40B4-BE49-F238E27FC236}">
              <a16:creationId xmlns:a16="http://schemas.microsoft.com/office/drawing/2014/main" id="{D03A88D5-075C-4EF5-B4A3-9D771F8F2D1C}"/>
            </a:ext>
          </a:extLst>
        </xdr:cNvPr>
        <xdr:cNvSpPr/>
      </xdr:nvSpPr>
      <xdr:spPr>
        <a:xfrm>
          <a:off x="14744700" y="577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53892</xdr:rowOff>
    </xdr:from>
    <xdr:ext cx="469744" cy="259045"/>
    <xdr:sp macro="" textlink="">
      <xdr:nvSpPr>
        <xdr:cNvPr id="160" name="債務償還比率該当値テキスト">
          <a:extLst>
            <a:ext uri="{FF2B5EF4-FFF2-40B4-BE49-F238E27FC236}">
              <a16:creationId xmlns:a16="http://schemas.microsoft.com/office/drawing/2014/main" id="{0B2DAAFB-1095-44A0-B856-A7D5D42B71CC}"/>
            </a:ext>
          </a:extLst>
        </xdr:cNvPr>
        <xdr:cNvSpPr txBox="1"/>
      </xdr:nvSpPr>
      <xdr:spPr>
        <a:xfrm>
          <a:off x="14846300" y="5626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148871</xdr:rowOff>
    </xdr:from>
    <xdr:to>
      <xdr:col>72</xdr:col>
      <xdr:colOff>123825</xdr:colOff>
      <xdr:row>31</xdr:row>
      <xdr:rowOff>79021</xdr:rowOff>
    </xdr:to>
    <xdr:sp macro="" textlink="">
      <xdr:nvSpPr>
        <xdr:cNvPr id="161" name="楕円 160">
          <a:extLst>
            <a:ext uri="{FF2B5EF4-FFF2-40B4-BE49-F238E27FC236}">
              <a16:creationId xmlns:a16="http://schemas.microsoft.com/office/drawing/2014/main" id="{D271E690-7588-41C8-90DC-2CF1AB97A7FE}"/>
            </a:ext>
          </a:extLst>
        </xdr:cNvPr>
        <xdr:cNvSpPr/>
      </xdr:nvSpPr>
      <xdr:spPr>
        <a:xfrm>
          <a:off x="14033500" y="606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81815</xdr:rowOff>
    </xdr:from>
    <xdr:to>
      <xdr:col>76</xdr:col>
      <xdr:colOff>22225</xdr:colOff>
      <xdr:row>31</xdr:row>
      <xdr:rowOff>28221</xdr:rowOff>
    </xdr:to>
    <xdr:cxnSp macro="">
      <xdr:nvCxnSpPr>
        <xdr:cNvPr id="162" name="直線コネクタ 161">
          <a:extLst>
            <a:ext uri="{FF2B5EF4-FFF2-40B4-BE49-F238E27FC236}">
              <a16:creationId xmlns:a16="http://schemas.microsoft.com/office/drawing/2014/main" id="{8AF0021B-2213-41C6-8E2B-A50260B7C59A}"/>
            </a:ext>
          </a:extLst>
        </xdr:cNvPr>
        <xdr:cNvCxnSpPr/>
      </xdr:nvCxnSpPr>
      <xdr:spPr>
        <a:xfrm flipV="1">
          <a:off x="14084300" y="5825390"/>
          <a:ext cx="711200" cy="289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96901</xdr:rowOff>
    </xdr:from>
    <xdr:to>
      <xdr:col>68</xdr:col>
      <xdr:colOff>123825</xdr:colOff>
      <xdr:row>31</xdr:row>
      <xdr:rowOff>27051</xdr:rowOff>
    </xdr:to>
    <xdr:sp macro="" textlink="">
      <xdr:nvSpPr>
        <xdr:cNvPr id="163" name="楕円 162">
          <a:extLst>
            <a:ext uri="{FF2B5EF4-FFF2-40B4-BE49-F238E27FC236}">
              <a16:creationId xmlns:a16="http://schemas.microsoft.com/office/drawing/2014/main" id="{5755EE39-40CC-45E9-867D-072B515453EE}"/>
            </a:ext>
          </a:extLst>
        </xdr:cNvPr>
        <xdr:cNvSpPr/>
      </xdr:nvSpPr>
      <xdr:spPr>
        <a:xfrm>
          <a:off x="13271500" y="601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147701</xdr:rowOff>
    </xdr:from>
    <xdr:to>
      <xdr:col>72</xdr:col>
      <xdr:colOff>73025</xdr:colOff>
      <xdr:row>31</xdr:row>
      <xdr:rowOff>28221</xdr:rowOff>
    </xdr:to>
    <xdr:cxnSp macro="">
      <xdr:nvCxnSpPr>
        <xdr:cNvPr id="164" name="直線コネクタ 163">
          <a:extLst>
            <a:ext uri="{FF2B5EF4-FFF2-40B4-BE49-F238E27FC236}">
              <a16:creationId xmlns:a16="http://schemas.microsoft.com/office/drawing/2014/main" id="{5FE0A821-2CCA-4354-8B0F-FF8AC542E337}"/>
            </a:ext>
          </a:extLst>
        </xdr:cNvPr>
        <xdr:cNvCxnSpPr/>
      </xdr:nvCxnSpPr>
      <xdr:spPr>
        <a:xfrm>
          <a:off x="13322300" y="6062726"/>
          <a:ext cx="762000" cy="5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78858</xdr:rowOff>
    </xdr:from>
    <xdr:to>
      <xdr:col>64</xdr:col>
      <xdr:colOff>123825</xdr:colOff>
      <xdr:row>31</xdr:row>
      <xdr:rowOff>9008</xdr:rowOff>
    </xdr:to>
    <xdr:sp macro="" textlink="">
      <xdr:nvSpPr>
        <xdr:cNvPr id="165" name="楕円 164">
          <a:extLst>
            <a:ext uri="{FF2B5EF4-FFF2-40B4-BE49-F238E27FC236}">
              <a16:creationId xmlns:a16="http://schemas.microsoft.com/office/drawing/2014/main" id="{3041DE8C-EBE5-46A3-98FA-4D747DAC305F}"/>
            </a:ext>
          </a:extLst>
        </xdr:cNvPr>
        <xdr:cNvSpPr/>
      </xdr:nvSpPr>
      <xdr:spPr>
        <a:xfrm>
          <a:off x="12509500" y="599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129658</xdr:rowOff>
    </xdr:from>
    <xdr:to>
      <xdr:col>68</xdr:col>
      <xdr:colOff>73025</xdr:colOff>
      <xdr:row>30</xdr:row>
      <xdr:rowOff>147701</xdr:rowOff>
    </xdr:to>
    <xdr:cxnSp macro="">
      <xdr:nvCxnSpPr>
        <xdr:cNvPr id="166" name="直線コネクタ 165">
          <a:extLst>
            <a:ext uri="{FF2B5EF4-FFF2-40B4-BE49-F238E27FC236}">
              <a16:creationId xmlns:a16="http://schemas.microsoft.com/office/drawing/2014/main" id="{44D91923-68F2-417F-9667-9BE1EF632BBE}"/>
            </a:ext>
          </a:extLst>
        </xdr:cNvPr>
        <xdr:cNvCxnSpPr/>
      </xdr:nvCxnSpPr>
      <xdr:spPr>
        <a:xfrm>
          <a:off x="12560300" y="6044683"/>
          <a:ext cx="762000" cy="1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59118</xdr:rowOff>
    </xdr:from>
    <xdr:to>
      <xdr:col>60</xdr:col>
      <xdr:colOff>123825</xdr:colOff>
      <xdr:row>30</xdr:row>
      <xdr:rowOff>160718</xdr:rowOff>
    </xdr:to>
    <xdr:sp macro="" textlink="">
      <xdr:nvSpPr>
        <xdr:cNvPr id="167" name="楕円 166">
          <a:extLst>
            <a:ext uri="{FF2B5EF4-FFF2-40B4-BE49-F238E27FC236}">
              <a16:creationId xmlns:a16="http://schemas.microsoft.com/office/drawing/2014/main" id="{1D387DE7-CC89-4DDF-B71D-2D45A40680BB}"/>
            </a:ext>
          </a:extLst>
        </xdr:cNvPr>
        <xdr:cNvSpPr/>
      </xdr:nvSpPr>
      <xdr:spPr>
        <a:xfrm>
          <a:off x="11747500" y="597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109918</xdr:rowOff>
    </xdr:from>
    <xdr:to>
      <xdr:col>64</xdr:col>
      <xdr:colOff>73025</xdr:colOff>
      <xdr:row>30</xdr:row>
      <xdr:rowOff>129658</xdr:rowOff>
    </xdr:to>
    <xdr:cxnSp macro="">
      <xdr:nvCxnSpPr>
        <xdr:cNvPr id="168" name="直線コネクタ 167">
          <a:extLst>
            <a:ext uri="{FF2B5EF4-FFF2-40B4-BE49-F238E27FC236}">
              <a16:creationId xmlns:a16="http://schemas.microsoft.com/office/drawing/2014/main" id="{4EF77C01-63BF-45D9-9FA5-0353134E60F8}"/>
            </a:ext>
          </a:extLst>
        </xdr:cNvPr>
        <xdr:cNvCxnSpPr/>
      </xdr:nvCxnSpPr>
      <xdr:spPr>
        <a:xfrm>
          <a:off x="11798300" y="6024943"/>
          <a:ext cx="762000" cy="1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6957</xdr:rowOff>
    </xdr:from>
    <xdr:ext cx="469744" cy="259045"/>
    <xdr:sp macro="" textlink="">
      <xdr:nvSpPr>
        <xdr:cNvPr id="169" name="n_1aveValue債務償還比率">
          <a:extLst>
            <a:ext uri="{FF2B5EF4-FFF2-40B4-BE49-F238E27FC236}">
              <a16:creationId xmlns:a16="http://schemas.microsoft.com/office/drawing/2014/main" id="{EC9B61DF-9CC3-432D-B45B-1A2532B1B3C4}"/>
            </a:ext>
          </a:extLst>
        </xdr:cNvPr>
        <xdr:cNvSpPr txBox="1"/>
      </xdr:nvSpPr>
      <xdr:spPr>
        <a:xfrm>
          <a:off x="13836727" y="626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28393</xdr:rowOff>
    </xdr:from>
    <xdr:ext cx="469744" cy="259045"/>
    <xdr:sp macro="" textlink="">
      <xdr:nvSpPr>
        <xdr:cNvPr id="170" name="n_2aveValue債務償還比率">
          <a:extLst>
            <a:ext uri="{FF2B5EF4-FFF2-40B4-BE49-F238E27FC236}">
              <a16:creationId xmlns:a16="http://schemas.microsoft.com/office/drawing/2014/main" id="{9C989B13-A757-44D1-B03C-C211A71928B3}"/>
            </a:ext>
          </a:extLst>
        </xdr:cNvPr>
        <xdr:cNvSpPr txBox="1"/>
      </xdr:nvSpPr>
      <xdr:spPr>
        <a:xfrm>
          <a:off x="13087427" y="6286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37954</xdr:rowOff>
    </xdr:from>
    <xdr:ext cx="469744" cy="259045"/>
    <xdr:sp macro="" textlink="">
      <xdr:nvSpPr>
        <xdr:cNvPr id="171" name="n_3aveValue債務償還比率">
          <a:extLst>
            <a:ext uri="{FF2B5EF4-FFF2-40B4-BE49-F238E27FC236}">
              <a16:creationId xmlns:a16="http://schemas.microsoft.com/office/drawing/2014/main" id="{32EB4556-1783-4D5C-A58A-0E3D58F452A3}"/>
            </a:ext>
          </a:extLst>
        </xdr:cNvPr>
        <xdr:cNvSpPr txBox="1"/>
      </xdr:nvSpPr>
      <xdr:spPr>
        <a:xfrm>
          <a:off x="12325427" y="629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93625</xdr:rowOff>
    </xdr:from>
    <xdr:ext cx="469744" cy="259045"/>
    <xdr:sp macro="" textlink="">
      <xdr:nvSpPr>
        <xdr:cNvPr id="172" name="n_4aveValue債務償還比率">
          <a:extLst>
            <a:ext uri="{FF2B5EF4-FFF2-40B4-BE49-F238E27FC236}">
              <a16:creationId xmlns:a16="http://schemas.microsoft.com/office/drawing/2014/main" id="{F1BC5E88-C727-4853-B2F6-301477CF64E3}"/>
            </a:ext>
          </a:extLst>
        </xdr:cNvPr>
        <xdr:cNvSpPr txBox="1"/>
      </xdr:nvSpPr>
      <xdr:spPr>
        <a:xfrm>
          <a:off x="11563427" y="6351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95548</xdr:rowOff>
    </xdr:from>
    <xdr:ext cx="469744" cy="259045"/>
    <xdr:sp macro="" textlink="">
      <xdr:nvSpPr>
        <xdr:cNvPr id="173" name="n_1mainValue債務償還比率">
          <a:extLst>
            <a:ext uri="{FF2B5EF4-FFF2-40B4-BE49-F238E27FC236}">
              <a16:creationId xmlns:a16="http://schemas.microsoft.com/office/drawing/2014/main" id="{00628EEB-4462-42DA-B3F6-CABFAE679D10}"/>
            </a:ext>
          </a:extLst>
        </xdr:cNvPr>
        <xdr:cNvSpPr txBox="1"/>
      </xdr:nvSpPr>
      <xdr:spPr>
        <a:xfrm>
          <a:off x="13836727" y="5839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43578</xdr:rowOff>
    </xdr:from>
    <xdr:ext cx="469744" cy="259045"/>
    <xdr:sp macro="" textlink="">
      <xdr:nvSpPr>
        <xdr:cNvPr id="174" name="n_2mainValue債務償還比率">
          <a:extLst>
            <a:ext uri="{FF2B5EF4-FFF2-40B4-BE49-F238E27FC236}">
              <a16:creationId xmlns:a16="http://schemas.microsoft.com/office/drawing/2014/main" id="{290642B8-6A1C-41C9-B6F6-8F39A0362A3E}"/>
            </a:ext>
          </a:extLst>
        </xdr:cNvPr>
        <xdr:cNvSpPr txBox="1"/>
      </xdr:nvSpPr>
      <xdr:spPr>
        <a:xfrm>
          <a:off x="13087427" y="5787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25535</xdr:rowOff>
    </xdr:from>
    <xdr:ext cx="469744" cy="259045"/>
    <xdr:sp macro="" textlink="">
      <xdr:nvSpPr>
        <xdr:cNvPr id="175" name="n_3mainValue債務償還比率">
          <a:extLst>
            <a:ext uri="{FF2B5EF4-FFF2-40B4-BE49-F238E27FC236}">
              <a16:creationId xmlns:a16="http://schemas.microsoft.com/office/drawing/2014/main" id="{540BF907-2EB1-448A-95A1-2967BF5D07CF}"/>
            </a:ext>
          </a:extLst>
        </xdr:cNvPr>
        <xdr:cNvSpPr txBox="1"/>
      </xdr:nvSpPr>
      <xdr:spPr>
        <a:xfrm>
          <a:off x="12325427" y="5769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5795</xdr:rowOff>
    </xdr:from>
    <xdr:ext cx="469744" cy="259045"/>
    <xdr:sp macro="" textlink="">
      <xdr:nvSpPr>
        <xdr:cNvPr id="176" name="n_4mainValue債務償還比率">
          <a:extLst>
            <a:ext uri="{FF2B5EF4-FFF2-40B4-BE49-F238E27FC236}">
              <a16:creationId xmlns:a16="http://schemas.microsoft.com/office/drawing/2014/main" id="{E855C694-0391-43AC-BB40-AE0B31CBBF53}"/>
            </a:ext>
          </a:extLst>
        </xdr:cNvPr>
        <xdr:cNvSpPr txBox="1"/>
      </xdr:nvSpPr>
      <xdr:spPr>
        <a:xfrm>
          <a:off x="11563427" y="5749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7" name="正方形/長方形 176">
          <a:extLst>
            <a:ext uri="{FF2B5EF4-FFF2-40B4-BE49-F238E27FC236}">
              <a16:creationId xmlns:a16="http://schemas.microsoft.com/office/drawing/2014/main" id="{00D3BEFA-C66C-4040-B7D2-218A55C0A388}"/>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8" name="正方形/長方形 177">
          <a:extLst>
            <a:ext uri="{FF2B5EF4-FFF2-40B4-BE49-F238E27FC236}">
              <a16:creationId xmlns:a16="http://schemas.microsoft.com/office/drawing/2014/main" id="{5E973870-94E1-4D5F-AF1D-B0F77996BE84}"/>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9" name="テキスト ボックス 178">
          <a:extLst>
            <a:ext uri="{FF2B5EF4-FFF2-40B4-BE49-F238E27FC236}">
              <a16:creationId xmlns:a16="http://schemas.microsoft.com/office/drawing/2014/main" id="{A7DDF7D6-27BE-4BE7-AD8C-53701814F699}"/>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80" name="テキスト ボックス 179">
          <a:extLst>
            <a:ext uri="{FF2B5EF4-FFF2-40B4-BE49-F238E27FC236}">
              <a16:creationId xmlns:a16="http://schemas.microsoft.com/office/drawing/2014/main" id="{80B5C300-4D77-4A43-9599-EE7BE9EF585A}"/>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81" name="テキスト ボックス 180">
          <a:extLst>
            <a:ext uri="{FF2B5EF4-FFF2-40B4-BE49-F238E27FC236}">
              <a16:creationId xmlns:a16="http://schemas.microsoft.com/office/drawing/2014/main" id="{C1455CFA-3000-43CE-A5D4-9F34D9CDDB97}"/>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82" name="テキスト ボックス 181">
          <a:extLst>
            <a:ext uri="{FF2B5EF4-FFF2-40B4-BE49-F238E27FC236}">
              <a16:creationId xmlns:a16="http://schemas.microsoft.com/office/drawing/2014/main" id="{44C44340-F42B-4F9E-99C2-4265E434828F}"/>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7226DEC-3A91-4B2F-878E-2651FC9CF1C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A799A76-8717-43C4-B0C0-1F4932C2735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124C8A4-4E21-4833-BADE-2C6A09ECDB5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EC205F7-6C44-4FFF-8026-83F013C7E7D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茨城県牛久市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B843EBD-3BD2-43FC-9E9E-492067E21C3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365F0F0-160D-47BB-9ACD-C453BDA96E7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2E7F0A5-0C13-48F9-A8E1-C74B5983671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D769C26-E7AE-4AC4-8E71-CA32E0251AA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3D9758E-76CB-4682-90CF-5AEE4B087E1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5344BAA-3B7A-4453-ADCE-B90E129AC56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84,497
83,080
58.92
33,531,821
31,079,268
2,156,996
17,294,159
26,479,643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F9014BB-7485-4CD8-AAE2-2BE3588E78B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416FF31-93E6-41B9-BC67-1F7E7B2B661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3F7D128-A47B-4014-A416-576626451EF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18A800B-89F9-42F7-98DF-7CE9EDAAF7F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E93B69A-FBF1-41AD-AAB8-7335AD23F10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9D89355-8BE4-4863-8969-3DA6BF67C7F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E9520A3-0321-48C8-8D9C-145764C7F3F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0BEDD33-88BF-45B5-BE7E-8C600FE9478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F55EB22-6EE4-475A-9ABD-90D223FCB51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3CAFDEB-F530-4218-AD05-CFF1B8F19DB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2881663-0619-41C0-8CCA-CE2BC88248A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63010B3-3401-47DC-8460-FB35468EAFD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9A3F4CB-4289-4967-A090-0E4742CEA3D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B1E4C8C-3A8B-4BA8-9971-A49C788EDA8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6132EF4-4BFD-4BAD-B10A-7B40E9144B8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CF9625B-6261-43EA-8A34-DF5B91AAFCF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BD14DD5-F088-4501-B700-2C4DD0BEFF2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16BEB72-C037-49E7-87EA-A9680002CEC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0A6E740-EBE9-4144-949B-899D4AFDA56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709E5C3-2BB8-4650-A657-412EB2BF8EA6}"/>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DD90112-3138-4E42-B1CB-6AF27AE448B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64CC681-0BEE-40BA-898E-397C7B9D26A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E37544D-1F0B-439C-BADB-47B80127F9E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2EEF227-EB0A-46C5-8BE1-324081D71E2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66B0B04-CE09-4C63-BD3B-AEE969FA5E9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D79C406-C299-48FC-97E4-E22631ED5E7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16B3E26-C0E4-440B-8F09-5A8170C7176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552FCF5-F1B0-486C-94D8-E0F9CEEDC9D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209BB0D-C3A0-42F4-BD85-B50FF10DF34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5FAAA37-9135-4AA1-BF76-49BAC18A8E6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75F1B6E-F144-44B7-9824-4966351A798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50331E1-0019-4AAE-896A-DB6D98E33EF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8EE0B8A9-0422-4991-B3C5-01FAFC266F16}"/>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C4920BEF-3A0F-4E35-97F4-0E399CA4D3DD}"/>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A4AD9450-A6DE-4106-BDE6-62B9727EF46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D2C6E7DB-CD60-4405-BD47-AA5D4584441B}"/>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6260A53C-ED29-4737-A6E5-B4192A7877CE}"/>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1A7AC003-8EBE-407F-9666-DAD246D5D082}"/>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7F5E9652-1137-42A0-964D-2D7EAF76C869}"/>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C11D7C94-24D5-4D10-87F8-D54C4D0A7C0E}"/>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B52D4232-B4A3-4263-904C-A6815F9A0486}"/>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63FDBB4-7C29-4C7E-9DFA-2DC39976F2B1}"/>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5926989-7746-467D-B11F-FA407BC84F07}"/>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D2DD3800-CEDA-4481-8C6A-220FC658FDC9}"/>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D5193E4E-97D6-4CBD-88D5-876F10F65A4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3760984-AB5B-48CD-BC81-0EB21CDB71D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81099</xdr:rowOff>
    </xdr:to>
    <xdr:cxnSp macro="">
      <xdr:nvCxnSpPr>
        <xdr:cNvPr id="58" name="直線コネクタ 57">
          <a:extLst>
            <a:ext uri="{FF2B5EF4-FFF2-40B4-BE49-F238E27FC236}">
              <a16:creationId xmlns:a16="http://schemas.microsoft.com/office/drawing/2014/main" id="{47D92004-D944-4D8F-82C2-251646F9199E}"/>
            </a:ext>
          </a:extLst>
        </xdr:cNvPr>
        <xdr:cNvCxnSpPr/>
      </xdr:nvCxnSpPr>
      <xdr:spPr>
        <a:xfrm flipV="1">
          <a:off x="4634865" y="5660572"/>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道路】&#10;有形固定資産減価償却率最小値テキスト">
          <a:extLst>
            <a:ext uri="{FF2B5EF4-FFF2-40B4-BE49-F238E27FC236}">
              <a16:creationId xmlns:a16="http://schemas.microsoft.com/office/drawing/2014/main" id="{8C738B32-3327-4024-B3CD-ABF534A38227}"/>
            </a:ext>
          </a:extLst>
        </xdr:cNvPr>
        <xdr:cNvSpPr txBox="1"/>
      </xdr:nvSpPr>
      <xdr:spPr>
        <a:xfrm>
          <a:off x="4673600" y="728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a:extLst>
            <a:ext uri="{FF2B5EF4-FFF2-40B4-BE49-F238E27FC236}">
              <a16:creationId xmlns:a16="http://schemas.microsoft.com/office/drawing/2014/main" id="{FEC75FD9-B019-4560-A76C-EDB5C3F0D342}"/>
            </a:ext>
          </a:extLst>
        </xdr:cNvPr>
        <xdr:cNvCxnSpPr/>
      </xdr:nvCxnSpPr>
      <xdr:spPr>
        <a:xfrm>
          <a:off x="4546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4BE6C812-70B5-4310-A936-F2CBF66C167F}"/>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959679F9-1A13-464B-B7DE-D01EDC7209EA}"/>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157315</xdr:rowOff>
    </xdr:from>
    <xdr:ext cx="405111" cy="259045"/>
    <xdr:sp macro="" textlink="">
      <xdr:nvSpPr>
        <xdr:cNvPr id="63" name="【道路】&#10;有形固定資産減価償却率平均値テキスト">
          <a:extLst>
            <a:ext uri="{FF2B5EF4-FFF2-40B4-BE49-F238E27FC236}">
              <a16:creationId xmlns:a16="http://schemas.microsoft.com/office/drawing/2014/main" id="{C064E42B-5FE7-4A9A-9D6C-37DD9AAF1790}"/>
            </a:ext>
          </a:extLst>
        </xdr:cNvPr>
        <xdr:cNvSpPr txBox="1"/>
      </xdr:nvSpPr>
      <xdr:spPr>
        <a:xfrm>
          <a:off x="4673600" y="6672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xdr:nvSpPr>
        <xdr:cNvPr id="64" name="フローチャート: 判断 63">
          <a:extLst>
            <a:ext uri="{FF2B5EF4-FFF2-40B4-BE49-F238E27FC236}">
              <a16:creationId xmlns:a16="http://schemas.microsoft.com/office/drawing/2014/main" id="{97D6ED4B-71AA-4668-A02F-D090994A82C8}"/>
            </a:ext>
          </a:extLst>
        </xdr:cNvPr>
        <xdr:cNvSpPr/>
      </xdr:nvSpPr>
      <xdr:spPr>
        <a:xfrm>
          <a:off x="4584700" y="669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144599</xdr:rowOff>
    </xdr:from>
    <xdr:to>
      <xdr:col>20</xdr:col>
      <xdr:colOff>38100</xdr:colOff>
      <xdr:row>39</xdr:row>
      <xdr:rowOff>74749</xdr:rowOff>
    </xdr:to>
    <xdr:sp macro="" textlink="">
      <xdr:nvSpPr>
        <xdr:cNvPr id="65" name="フローチャート: 判断 64">
          <a:extLst>
            <a:ext uri="{FF2B5EF4-FFF2-40B4-BE49-F238E27FC236}">
              <a16:creationId xmlns:a16="http://schemas.microsoft.com/office/drawing/2014/main" id="{24192B0E-67E5-4438-BAA6-C5616F3829A9}"/>
            </a:ext>
          </a:extLst>
        </xdr:cNvPr>
        <xdr:cNvSpPr/>
      </xdr:nvSpPr>
      <xdr:spPr>
        <a:xfrm>
          <a:off x="3746500" y="665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116840</xdr:rowOff>
    </xdr:from>
    <xdr:to>
      <xdr:col>15</xdr:col>
      <xdr:colOff>101600</xdr:colOff>
      <xdr:row>39</xdr:row>
      <xdr:rowOff>46990</xdr:rowOff>
    </xdr:to>
    <xdr:sp macro="" textlink="">
      <xdr:nvSpPr>
        <xdr:cNvPr id="66" name="フローチャート: 判断 65">
          <a:extLst>
            <a:ext uri="{FF2B5EF4-FFF2-40B4-BE49-F238E27FC236}">
              <a16:creationId xmlns:a16="http://schemas.microsoft.com/office/drawing/2014/main" id="{A4A0BC44-0B96-481D-A036-B811877D5320}"/>
            </a:ext>
          </a:extLst>
        </xdr:cNvPr>
        <xdr:cNvSpPr/>
      </xdr:nvSpPr>
      <xdr:spPr>
        <a:xfrm>
          <a:off x="2857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95613</xdr:rowOff>
    </xdr:from>
    <xdr:to>
      <xdr:col>10</xdr:col>
      <xdr:colOff>165100</xdr:colOff>
      <xdr:row>39</xdr:row>
      <xdr:rowOff>25763</xdr:rowOff>
    </xdr:to>
    <xdr:sp macro="" textlink="">
      <xdr:nvSpPr>
        <xdr:cNvPr id="67" name="フローチャート: 判断 66">
          <a:extLst>
            <a:ext uri="{FF2B5EF4-FFF2-40B4-BE49-F238E27FC236}">
              <a16:creationId xmlns:a16="http://schemas.microsoft.com/office/drawing/2014/main" id="{49D3B770-9A70-43B8-8C0D-7DDD56D34347}"/>
            </a:ext>
          </a:extLst>
        </xdr:cNvPr>
        <xdr:cNvSpPr/>
      </xdr:nvSpPr>
      <xdr:spPr>
        <a:xfrm>
          <a:off x="1968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72753</xdr:rowOff>
    </xdr:from>
    <xdr:to>
      <xdr:col>6</xdr:col>
      <xdr:colOff>38100</xdr:colOff>
      <xdr:row>39</xdr:row>
      <xdr:rowOff>2903</xdr:rowOff>
    </xdr:to>
    <xdr:sp macro="" textlink="">
      <xdr:nvSpPr>
        <xdr:cNvPr id="68" name="フローチャート: 判断 67">
          <a:extLst>
            <a:ext uri="{FF2B5EF4-FFF2-40B4-BE49-F238E27FC236}">
              <a16:creationId xmlns:a16="http://schemas.microsoft.com/office/drawing/2014/main" id="{57182C8E-A307-4978-86FB-303F4B9E2411}"/>
            </a:ext>
          </a:extLst>
        </xdr:cNvPr>
        <xdr:cNvSpPr/>
      </xdr:nvSpPr>
      <xdr:spPr>
        <a:xfrm>
          <a:off x="1079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ADAE73D-D78E-439A-9F05-AA7CD272542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0BCBB7A-0730-4D26-B263-39FAFA18065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D0CCB04-2E8C-4CCD-81F6-C752E3E909F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4AB7BC9-9858-4798-831B-0EA093F7E0B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265BA299-8BDC-418E-B934-10B0D20100D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72753</xdr:rowOff>
    </xdr:from>
    <xdr:to>
      <xdr:col>24</xdr:col>
      <xdr:colOff>114300</xdr:colOff>
      <xdr:row>39</xdr:row>
      <xdr:rowOff>2903</xdr:rowOff>
    </xdr:to>
    <xdr:sp macro="" textlink="">
      <xdr:nvSpPr>
        <xdr:cNvPr id="74" name="楕円 73">
          <a:extLst>
            <a:ext uri="{FF2B5EF4-FFF2-40B4-BE49-F238E27FC236}">
              <a16:creationId xmlns:a16="http://schemas.microsoft.com/office/drawing/2014/main" id="{09D255E0-92FC-4899-ABE7-F5BDDB1125B2}"/>
            </a:ext>
          </a:extLst>
        </xdr:cNvPr>
        <xdr:cNvSpPr/>
      </xdr:nvSpPr>
      <xdr:spPr>
        <a:xfrm>
          <a:off x="4584700" y="658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95630</xdr:rowOff>
    </xdr:from>
    <xdr:ext cx="405111" cy="259045"/>
    <xdr:sp macro="" textlink="">
      <xdr:nvSpPr>
        <xdr:cNvPr id="75" name="【道路】&#10;有形固定資産減価償却率該当値テキスト">
          <a:extLst>
            <a:ext uri="{FF2B5EF4-FFF2-40B4-BE49-F238E27FC236}">
              <a16:creationId xmlns:a16="http://schemas.microsoft.com/office/drawing/2014/main" id="{D547D394-69EB-4ED2-A05B-214EA71C29FC}"/>
            </a:ext>
          </a:extLst>
        </xdr:cNvPr>
        <xdr:cNvSpPr txBox="1"/>
      </xdr:nvSpPr>
      <xdr:spPr>
        <a:xfrm>
          <a:off x="4673600" y="6439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69487</xdr:rowOff>
    </xdr:from>
    <xdr:to>
      <xdr:col>20</xdr:col>
      <xdr:colOff>38100</xdr:colOff>
      <xdr:row>38</xdr:row>
      <xdr:rowOff>171087</xdr:rowOff>
    </xdr:to>
    <xdr:sp macro="" textlink="">
      <xdr:nvSpPr>
        <xdr:cNvPr id="76" name="楕円 75">
          <a:extLst>
            <a:ext uri="{FF2B5EF4-FFF2-40B4-BE49-F238E27FC236}">
              <a16:creationId xmlns:a16="http://schemas.microsoft.com/office/drawing/2014/main" id="{61B1B626-0FBE-4310-87C3-3C64D8C68D77}"/>
            </a:ext>
          </a:extLst>
        </xdr:cNvPr>
        <xdr:cNvSpPr/>
      </xdr:nvSpPr>
      <xdr:spPr>
        <a:xfrm>
          <a:off x="3746500" y="658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120287</xdr:rowOff>
    </xdr:from>
    <xdr:to>
      <xdr:col>24</xdr:col>
      <xdr:colOff>63500</xdr:colOff>
      <xdr:row>38</xdr:row>
      <xdr:rowOff>123553</xdr:rowOff>
    </xdr:to>
    <xdr:cxnSp macro="">
      <xdr:nvCxnSpPr>
        <xdr:cNvPr id="77" name="直線コネクタ 76">
          <a:extLst>
            <a:ext uri="{FF2B5EF4-FFF2-40B4-BE49-F238E27FC236}">
              <a16:creationId xmlns:a16="http://schemas.microsoft.com/office/drawing/2014/main" id="{681C4B3B-56BB-45D0-B0C1-E9A4F8BF50AC}"/>
            </a:ext>
          </a:extLst>
        </xdr:cNvPr>
        <xdr:cNvCxnSpPr/>
      </xdr:nvCxnSpPr>
      <xdr:spPr>
        <a:xfrm>
          <a:off x="3797300" y="663538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43362</xdr:rowOff>
    </xdr:from>
    <xdr:to>
      <xdr:col>15</xdr:col>
      <xdr:colOff>101600</xdr:colOff>
      <xdr:row>38</xdr:row>
      <xdr:rowOff>144962</xdr:rowOff>
    </xdr:to>
    <xdr:sp macro="" textlink="">
      <xdr:nvSpPr>
        <xdr:cNvPr id="78" name="楕円 77">
          <a:extLst>
            <a:ext uri="{FF2B5EF4-FFF2-40B4-BE49-F238E27FC236}">
              <a16:creationId xmlns:a16="http://schemas.microsoft.com/office/drawing/2014/main" id="{F1A89D70-5D31-47EC-93E1-C8D5482B1A6E}"/>
            </a:ext>
          </a:extLst>
        </xdr:cNvPr>
        <xdr:cNvSpPr/>
      </xdr:nvSpPr>
      <xdr:spPr>
        <a:xfrm>
          <a:off x="2857500" y="655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94162</xdr:rowOff>
    </xdr:from>
    <xdr:to>
      <xdr:col>19</xdr:col>
      <xdr:colOff>177800</xdr:colOff>
      <xdr:row>38</xdr:row>
      <xdr:rowOff>120287</xdr:rowOff>
    </xdr:to>
    <xdr:cxnSp macro="">
      <xdr:nvCxnSpPr>
        <xdr:cNvPr id="79" name="直線コネクタ 78">
          <a:extLst>
            <a:ext uri="{FF2B5EF4-FFF2-40B4-BE49-F238E27FC236}">
              <a16:creationId xmlns:a16="http://schemas.microsoft.com/office/drawing/2014/main" id="{ABB462BA-FB4B-4C1B-819A-9CEFBBCA8C4A}"/>
            </a:ext>
          </a:extLst>
        </xdr:cNvPr>
        <xdr:cNvCxnSpPr/>
      </xdr:nvCxnSpPr>
      <xdr:spPr>
        <a:xfrm>
          <a:off x="2908300" y="660926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17235</xdr:rowOff>
    </xdr:from>
    <xdr:to>
      <xdr:col>10</xdr:col>
      <xdr:colOff>165100</xdr:colOff>
      <xdr:row>38</xdr:row>
      <xdr:rowOff>118835</xdr:rowOff>
    </xdr:to>
    <xdr:sp macro="" textlink="">
      <xdr:nvSpPr>
        <xdr:cNvPr id="80" name="楕円 79">
          <a:extLst>
            <a:ext uri="{FF2B5EF4-FFF2-40B4-BE49-F238E27FC236}">
              <a16:creationId xmlns:a16="http://schemas.microsoft.com/office/drawing/2014/main" id="{CE60D91F-3C0B-49D0-A601-595C55627DB6}"/>
            </a:ext>
          </a:extLst>
        </xdr:cNvPr>
        <xdr:cNvSpPr/>
      </xdr:nvSpPr>
      <xdr:spPr>
        <a:xfrm>
          <a:off x="1968500" y="653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68035</xdr:rowOff>
    </xdr:from>
    <xdr:to>
      <xdr:col>15</xdr:col>
      <xdr:colOff>50800</xdr:colOff>
      <xdr:row>38</xdr:row>
      <xdr:rowOff>94162</xdr:rowOff>
    </xdr:to>
    <xdr:cxnSp macro="">
      <xdr:nvCxnSpPr>
        <xdr:cNvPr id="81" name="直線コネクタ 80">
          <a:extLst>
            <a:ext uri="{FF2B5EF4-FFF2-40B4-BE49-F238E27FC236}">
              <a16:creationId xmlns:a16="http://schemas.microsoft.com/office/drawing/2014/main" id="{D9CBED9B-432B-4699-98A9-E12EB6E19A58}"/>
            </a:ext>
          </a:extLst>
        </xdr:cNvPr>
        <xdr:cNvCxnSpPr/>
      </xdr:nvCxnSpPr>
      <xdr:spPr>
        <a:xfrm>
          <a:off x="2019300" y="6583135"/>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160927</xdr:rowOff>
    </xdr:from>
    <xdr:to>
      <xdr:col>6</xdr:col>
      <xdr:colOff>38100</xdr:colOff>
      <xdr:row>38</xdr:row>
      <xdr:rowOff>91077</xdr:rowOff>
    </xdr:to>
    <xdr:sp macro="" textlink="">
      <xdr:nvSpPr>
        <xdr:cNvPr id="82" name="楕円 81">
          <a:extLst>
            <a:ext uri="{FF2B5EF4-FFF2-40B4-BE49-F238E27FC236}">
              <a16:creationId xmlns:a16="http://schemas.microsoft.com/office/drawing/2014/main" id="{37F39EC1-4575-45CF-A2A6-815A576BA713}"/>
            </a:ext>
          </a:extLst>
        </xdr:cNvPr>
        <xdr:cNvSpPr/>
      </xdr:nvSpPr>
      <xdr:spPr>
        <a:xfrm>
          <a:off x="1079500" y="65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40277</xdr:rowOff>
    </xdr:from>
    <xdr:to>
      <xdr:col>10</xdr:col>
      <xdr:colOff>114300</xdr:colOff>
      <xdr:row>38</xdr:row>
      <xdr:rowOff>68035</xdr:rowOff>
    </xdr:to>
    <xdr:cxnSp macro="">
      <xdr:nvCxnSpPr>
        <xdr:cNvPr id="83" name="直線コネクタ 82">
          <a:extLst>
            <a:ext uri="{FF2B5EF4-FFF2-40B4-BE49-F238E27FC236}">
              <a16:creationId xmlns:a16="http://schemas.microsoft.com/office/drawing/2014/main" id="{7A49A235-2138-4F5D-A61F-290ADCBCA99D}"/>
            </a:ext>
          </a:extLst>
        </xdr:cNvPr>
        <xdr:cNvCxnSpPr/>
      </xdr:nvCxnSpPr>
      <xdr:spPr>
        <a:xfrm>
          <a:off x="1130300" y="655537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65876</xdr:rowOff>
    </xdr:from>
    <xdr:ext cx="405111" cy="259045"/>
    <xdr:sp macro="" textlink="">
      <xdr:nvSpPr>
        <xdr:cNvPr id="84" name="n_1aveValue【道路】&#10;有形固定資産減価償却率">
          <a:extLst>
            <a:ext uri="{FF2B5EF4-FFF2-40B4-BE49-F238E27FC236}">
              <a16:creationId xmlns:a16="http://schemas.microsoft.com/office/drawing/2014/main" id="{6727C0BE-4C82-447B-B014-7A8C19F9CBAA}"/>
            </a:ext>
          </a:extLst>
        </xdr:cNvPr>
        <xdr:cNvSpPr txBox="1"/>
      </xdr:nvSpPr>
      <xdr:spPr>
        <a:xfrm>
          <a:off x="3582044" y="675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38117</xdr:rowOff>
    </xdr:from>
    <xdr:ext cx="405111" cy="259045"/>
    <xdr:sp macro="" textlink="">
      <xdr:nvSpPr>
        <xdr:cNvPr id="85" name="n_2aveValue【道路】&#10;有形固定資産減価償却率">
          <a:extLst>
            <a:ext uri="{FF2B5EF4-FFF2-40B4-BE49-F238E27FC236}">
              <a16:creationId xmlns:a16="http://schemas.microsoft.com/office/drawing/2014/main" id="{99002A86-AB45-4650-B618-1C997E80370F}"/>
            </a:ext>
          </a:extLst>
        </xdr:cNvPr>
        <xdr:cNvSpPr txBox="1"/>
      </xdr:nvSpPr>
      <xdr:spPr>
        <a:xfrm>
          <a:off x="27057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16890</xdr:rowOff>
    </xdr:from>
    <xdr:ext cx="405111" cy="259045"/>
    <xdr:sp macro="" textlink="">
      <xdr:nvSpPr>
        <xdr:cNvPr id="86" name="n_3aveValue【道路】&#10;有形固定資産減価償却率">
          <a:extLst>
            <a:ext uri="{FF2B5EF4-FFF2-40B4-BE49-F238E27FC236}">
              <a16:creationId xmlns:a16="http://schemas.microsoft.com/office/drawing/2014/main" id="{C9B8B8C3-0095-471C-8AEF-4A0A1DA9C088}"/>
            </a:ext>
          </a:extLst>
        </xdr:cNvPr>
        <xdr:cNvSpPr txBox="1"/>
      </xdr:nvSpPr>
      <xdr:spPr>
        <a:xfrm>
          <a:off x="1816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165480</xdr:rowOff>
    </xdr:from>
    <xdr:ext cx="405111" cy="259045"/>
    <xdr:sp macro="" textlink="">
      <xdr:nvSpPr>
        <xdr:cNvPr id="87" name="n_4aveValue【道路】&#10;有形固定資産減価償却率">
          <a:extLst>
            <a:ext uri="{FF2B5EF4-FFF2-40B4-BE49-F238E27FC236}">
              <a16:creationId xmlns:a16="http://schemas.microsoft.com/office/drawing/2014/main" id="{7DD60FC1-AA90-4AF7-B6A3-9F5F4B2AA937}"/>
            </a:ext>
          </a:extLst>
        </xdr:cNvPr>
        <xdr:cNvSpPr txBox="1"/>
      </xdr:nvSpPr>
      <xdr:spPr>
        <a:xfrm>
          <a:off x="927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16164</xdr:rowOff>
    </xdr:from>
    <xdr:ext cx="405111" cy="259045"/>
    <xdr:sp macro="" textlink="">
      <xdr:nvSpPr>
        <xdr:cNvPr id="88" name="n_1mainValue【道路】&#10;有形固定資産減価償却率">
          <a:extLst>
            <a:ext uri="{FF2B5EF4-FFF2-40B4-BE49-F238E27FC236}">
              <a16:creationId xmlns:a16="http://schemas.microsoft.com/office/drawing/2014/main" id="{06A94BAE-5055-44EA-8D2D-46D9B4241312}"/>
            </a:ext>
          </a:extLst>
        </xdr:cNvPr>
        <xdr:cNvSpPr txBox="1"/>
      </xdr:nvSpPr>
      <xdr:spPr>
        <a:xfrm>
          <a:off x="3582044" y="635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161488</xdr:rowOff>
    </xdr:from>
    <xdr:ext cx="405111" cy="259045"/>
    <xdr:sp macro="" textlink="">
      <xdr:nvSpPr>
        <xdr:cNvPr id="89" name="n_2mainValue【道路】&#10;有形固定資産減価償却率">
          <a:extLst>
            <a:ext uri="{FF2B5EF4-FFF2-40B4-BE49-F238E27FC236}">
              <a16:creationId xmlns:a16="http://schemas.microsoft.com/office/drawing/2014/main" id="{212BE25D-1CA7-4FB8-81BB-D6802C614DA0}"/>
            </a:ext>
          </a:extLst>
        </xdr:cNvPr>
        <xdr:cNvSpPr txBox="1"/>
      </xdr:nvSpPr>
      <xdr:spPr>
        <a:xfrm>
          <a:off x="27057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135363</xdr:rowOff>
    </xdr:from>
    <xdr:ext cx="405111" cy="259045"/>
    <xdr:sp macro="" textlink="">
      <xdr:nvSpPr>
        <xdr:cNvPr id="90" name="n_3mainValue【道路】&#10;有形固定資産減価償却率">
          <a:extLst>
            <a:ext uri="{FF2B5EF4-FFF2-40B4-BE49-F238E27FC236}">
              <a16:creationId xmlns:a16="http://schemas.microsoft.com/office/drawing/2014/main" id="{C8CAB1AA-62C5-4BC9-8F7A-B510EB26A7AF}"/>
            </a:ext>
          </a:extLst>
        </xdr:cNvPr>
        <xdr:cNvSpPr txBox="1"/>
      </xdr:nvSpPr>
      <xdr:spPr>
        <a:xfrm>
          <a:off x="1816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107604</xdr:rowOff>
    </xdr:from>
    <xdr:ext cx="405111" cy="259045"/>
    <xdr:sp macro="" textlink="">
      <xdr:nvSpPr>
        <xdr:cNvPr id="91" name="n_4mainValue【道路】&#10;有形固定資産減価償却率">
          <a:extLst>
            <a:ext uri="{FF2B5EF4-FFF2-40B4-BE49-F238E27FC236}">
              <a16:creationId xmlns:a16="http://schemas.microsoft.com/office/drawing/2014/main" id="{295D6E8F-2156-45F0-9C51-5384F9C2D817}"/>
            </a:ext>
          </a:extLst>
        </xdr:cNvPr>
        <xdr:cNvSpPr txBox="1"/>
      </xdr:nvSpPr>
      <xdr:spPr>
        <a:xfrm>
          <a:off x="927744" y="627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78F86C9B-B2A1-446A-B4B0-A6D3FB215C3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586C2754-AF2E-42D6-AA2B-C37B5FFE7AF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30B94D1D-130A-4283-A2EA-AEE4FB51031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12E59E26-2F5B-487A-97C7-BC860A944F3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EBBC6800-5CFE-4E22-8B4D-73C2A419C2F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97B7F9F6-EB1A-4F52-BF8A-B9DFFA3D54A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92B4F120-1898-4381-AAF9-B7276E314C1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4D7DB1E5-9E70-4D2F-ADA1-1ACC62B658C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C78D4A4-5817-4210-BD4A-CC2F580E842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D3661310-0237-4F7D-8AD2-0B399ADEFC2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A6B1264D-7E77-417A-B2D2-12A65DE9167B}"/>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1C4C6647-9E24-44C5-B66B-D5DCF02A459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B630300C-7A1D-4074-944B-B2E656AD437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a:extLst>
            <a:ext uri="{FF2B5EF4-FFF2-40B4-BE49-F238E27FC236}">
              <a16:creationId xmlns:a16="http://schemas.microsoft.com/office/drawing/2014/main" id="{1D998B87-1A28-475B-B5A4-25EC43BC9A96}"/>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58B48993-C8C9-46C2-8536-548F8E53E9E5}"/>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a:extLst>
            <a:ext uri="{FF2B5EF4-FFF2-40B4-BE49-F238E27FC236}">
              <a16:creationId xmlns:a16="http://schemas.microsoft.com/office/drawing/2014/main" id="{97D76A3A-EAF3-484C-98FC-CE3EFF81C444}"/>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11BB9EFD-245A-495F-B5F5-CA944AA2C4FC}"/>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a:extLst>
            <a:ext uri="{FF2B5EF4-FFF2-40B4-BE49-F238E27FC236}">
              <a16:creationId xmlns:a16="http://schemas.microsoft.com/office/drawing/2014/main" id="{29A2CB5A-4A82-403D-A8E2-14FD7E38EA04}"/>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709A7859-8D0C-4B6D-AF9C-C2F24F38FF0E}"/>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a:extLst>
            <a:ext uri="{FF2B5EF4-FFF2-40B4-BE49-F238E27FC236}">
              <a16:creationId xmlns:a16="http://schemas.microsoft.com/office/drawing/2014/main" id="{AC801186-1076-42D4-89F3-2E469143E0B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CD28DD24-93E4-4C1A-B50D-5F78EFC73E6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a:extLst>
            <a:ext uri="{FF2B5EF4-FFF2-40B4-BE49-F238E27FC236}">
              <a16:creationId xmlns:a16="http://schemas.microsoft.com/office/drawing/2014/main" id="{06874B05-6A60-41BD-95DF-2E370729D8FD}"/>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985C59E1-A7C9-4F29-9B5E-541515CE92D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99632</xdr:rowOff>
    </xdr:from>
    <xdr:to>
      <xdr:col>54</xdr:col>
      <xdr:colOff>189865</xdr:colOff>
      <xdr:row>41</xdr:row>
      <xdr:rowOff>155486</xdr:rowOff>
    </xdr:to>
    <xdr:cxnSp macro="">
      <xdr:nvCxnSpPr>
        <xdr:cNvPr id="115" name="直線コネクタ 114">
          <a:extLst>
            <a:ext uri="{FF2B5EF4-FFF2-40B4-BE49-F238E27FC236}">
              <a16:creationId xmlns:a16="http://schemas.microsoft.com/office/drawing/2014/main" id="{2AB54039-6609-463E-9276-3FCF6013EB03}"/>
            </a:ext>
          </a:extLst>
        </xdr:cNvPr>
        <xdr:cNvCxnSpPr/>
      </xdr:nvCxnSpPr>
      <xdr:spPr>
        <a:xfrm flipV="1">
          <a:off x="10476865" y="5928932"/>
          <a:ext cx="0" cy="1256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159313</xdr:rowOff>
    </xdr:from>
    <xdr:ext cx="469744" cy="259045"/>
    <xdr:sp macro="" textlink="">
      <xdr:nvSpPr>
        <xdr:cNvPr id="116" name="【道路】&#10;一人当たり延長最小値テキスト">
          <a:extLst>
            <a:ext uri="{FF2B5EF4-FFF2-40B4-BE49-F238E27FC236}">
              <a16:creationId xmlns:a16="http://schemas.microsoft.com/office/drawing/2014/main" id="{417E5C74-E319-427D-B61E-DFE4715D3C76}"/>
            </a:ext>
          </a:extLst>
        </xdr:cNvPr>
        <xdr:cNvSpPr txBox="1"/>
      </xdr:nvSpPr>
      <xdr:spPr>
        <a:xfrm>
          <a:off x="10515600" y="718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155486</xdr:rowOff>
    </xdr:from>
    <xdr:to>
      <xdr:col>55</xdr:col>
      <xdr:colOff>88900</xdr:colOff>
      <xdr:row>41</xdr:row>
      <xdr:rowOff>155486</xdr:rowOff>
    </xdr:to>
    <xdr:cxnSp macro="">
      <xdr:nvCxnSpPr>
        <xdr:cNvPr id="117" name="直線コネクタ 116">
          <a:extLst>
            <a:ext uri="{FF2B5EF4-FFF2-40B4-BE49-F238E27FC236}">
              <a16:creationId xmlns:a16="http://schemas.microsoft.com/office/drawing/2014/main" id="{E316705A-4999-4695-A34B-A05C5DDFB78A}"/>
            </a:ext>
          </a:extLst>
        </xdr:cNvPr>
        <xdr:cNvCxnSpPr/>
      </xdr:nvCxnSpPr>
      <xdr:spPr>
        <a:xfrm>
          <a:off x="10388600" y="718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46309</xdr:rowOff>
    </xdr:from>
    <xdr:ext cx="534377" cy="259045"/>
    <xdr:sp macro="" textlink="">
      <xdr:nvSpPr>
        <xdr:cNvPr id="118" name="【道路】&#10;一人当たり延長最大値テキスト">
          <a:extLst>
            <a:ext uri="{FF2B5EF4-FFF2-40B4-BE49-F238E27FC236}">
              <a16:creationId xmlns:a16="http://schemas.microsoft.com/office/drawing/2014/main" id="{2054E403-996C-4339-B8BA-E6839E4D6DBB}"/>
            </a:ext>
          </a:extLst>
        </xdr:cNvPr>
        <xdr:cNvSpPr txBox="1"/>
      </xdr:nvSpPr>
      <xdr:spPr>
        <a:xfrm>
          <a:off x="10515600" y="570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99632</xdr:rowOff>
    </xdr:from>
    <xdr:to>
      <xdr:col>55</xdr:col>
      <xdr:colOff>88900</xdr:colOff>
      <xdr:row>34</xdr:row>
      <xdr:rowOff>99632</xdr:rowOff>
    </xdr:to>
    <xdr:cxnSp macro="">
      <xdr:nvCxnSpPr>
        <xdr:cNvPr id="119" name="直線コネクタ 118">
          <a:extLst>
            <a:ext uri="{FF2B5EF4-FFF2-40B4-BE49-F238E27FC236}">
              <a16:creationId xmlns:a16="http://schemas.microsoft.com/office/drawing/2014/main" id="{BDA5009A-4474-4FB7-A18E-C349DB56B022}"/>
            </a:ext>
          </a:extLst>
        </xdr:cNvPr>
        <xdr:cNvCxnSpPr/>
      </xdr:nvCxnSpPr>
      <xdr:spPr>
        <a:xfrm>
          <a:off x="10388600" y="5928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12743</xdr:rowOff>
    </xdr:from>
    <xdr:ext cx="469744" cy="259045"/>
    <xdr:sp macro="" textlink="">
      <xdr:nvSpPr>
        <xdr:cNvPr id="120" name="【道路】&#10;一人当たり延長平均値テキスト">
          <a:extLst>
            <a:ext uri="{FF2B5EF4-FFF2-40B4-BE49-F238E27FC236}">
              <a16:creationId xmlns:a16="http://schemas.microsoft.com/office/drawing/2014/main" id="{0B2B781C-8931-44B6-BB33-19DDCAD7EAAC}"/>
            </a:ext>
          </a:extLst>
        </xdr:cNvPr>
        <xdr:cNvSpPr txBox="1"/>
      </xdr:nvSpPr>
      <xdr:spPr>
        <a:xfrm>
          <a:off x="10515600" y="6870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34316</xdr:rowOff>
    </xdr:from>
    <xdr:to>
      <xdr:col>55</xdr:col>
      <xdr:colOff>50800</xdr:colOff>
      <xdr:row>40</xdr:row>
      <xdr:rowOff>135916</xdr:rowOff>
    </xdr:to>
    <xdr:sp macro="" textlink="">
      <xdr:nvSpPr>
        <xdr:cNvPr id="121" name="フローチャート: 判断 120">
          <a:extLst>
            <a:ext uri="{FF2B5EF4-FFF2-40B4-BE49-F238E27FC236}">
              <a16:creationId xmlns:a16="http://schemas.microsoft.com/office/drawing/2014/main" id="{BBF6EE8D-EC8F-4B16-816F-1779E1C169A4}"/>
            </a:ext>
          </a:extLst>
        </xdr:cNvPr>
        <xdr:cNvSpPr/>
      </xdr:nvSpPr>
      <xdr:spPr>
        <a:xfrm>
          <a:off x="10426700" y="6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49936</xdr:rowOff>
    </xdr:from>
    <xdr:to>
      <xdr:col>50</xdr:col>
      <xdr:colOff>165100</xdr:colOff>
      <xdr:row>40</xdr:row>
      <xdr:rowOff>151536</xdr:rowOff>
    </xdr:to>
    <xdr:sp macro="" textlink="">
      <xdr:nvSpPr>
        <xdr:cNvPr id="122" name="フローチャート: 判断 121">
          <a:extLst>
            <a:ext uri="{FF2B5EF4-FFF2-40B4-BE49-F238E27FC236}">
              <a16:creationId xmlns:a16="http://schemas.microsoft.com/office/drawing/2014/main" id="{C03B7D2A-05E1-484B-B3A4-DB84D0B3BE0A}"/>
            </a:ext>
          </a:extLst>
        </xdr:cNvPr>
        <xdr:cNvSpPr/>
      </xdr:nvSpPr>
      <xdr:spPr>
        <a:xfrm>
          <a:off x="9588500" y="69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49899</xdr:rowOff>
    </xdr:from>
    <xdr:to>
      <xdr:col>46</xdr:col>
      <xdr:colOff>38100</xdr:colOff>
      <xdr:row>40</xdr:row>
      <xdr:rowOff>151499</xdr:rowOff>
    </xdr:to>
    <xdr:sp macro="" textlink="">
      <xdr:nvSpPr>
        <xdr:cNvPr id="123" name="フローチャート: 判断 122">
          <a:extLst>
            <a:ext uri="{FF2B5EF4-FFF2-40B4-BE49-F238E27FC236}">
              <a16:creationId xmlns:a16="http://schemas.microsoft.com/office/drawing/2014/main" id="{F9369204-68A2-49A4-B576-AFB0574B53B7}"/>
            </a:ext>
          </a:extLst>
        </xdr:cNvPr>
        <xdr:cNvSpPr/>
      </xdr:nvSpPr>
      <xdr:spPr>
        <a:xfrm>
          <a:off x="8699500" y="690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55499</xdr:rowOff>
    </xdr:from>
    <xdr:to>
      <xdr:col>41</xdr:col>
      <xdr:colOff>101600</xdr:colOff>
      <xdr:row>40</xdr:row>
      <xdr:rowOff>157099</xdr:rowOff>
    </xdr:to>
    <xdr:sp macro="" textlink="">
      <xdr:nvSpPr>
        <xdr:cNvPr id="124" name="フローチャート: 判断 123">
          <a:extLst>
            <a:ext uri="{FF2B5EF4-FFF2-40B4-BE49-F238E27FC236}">
              <a16:creationId xmlns:a16="http://schemas.microsoft.com/office/drawing/2014/main" id="{F2E47A75-0329-4A9F-A82A-1B50C1CAA5D5}"/>
            </a:ext>
          </a:extLst>
        </xdr:cNvPr>
        <xdr:cNvSpPr/>
      </xdr:nvSpPr>
      <xdr:spPr>
        <a:xfrm>
          <a:off x="7810500" y="691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54356</xdr:rowOff>
    </xdr:from>
    <xdr:to>
      <xdr:col>36</xdr:col>
      <xdr:colOff>165100</xdr:colOff>
      <xdr:row>40</xdr:row>
      <xdr:rowOff>155956</xdr:rowOff>
    </xdr:to>
    <xdr:sp macro="" textlink="">
      <xdr:nvSpPr>
        <xdr:cNvPr id="125" name="フローチャート: 判断 124">
          <a:extLst>
            <a:ext uri="{FF2B5EF4-FFF2-40B4-BE49-F238E27FC236}">
              <a16:creationId xmlns:a16="http://schemas.microsoft.com/office/drawing/2014/main" id="{03FD2B7C-E0B7-48E8-B114-7BAC63AF0EF3}"/>
            </a:ext>
          </a:extLst>
        </xdr:cNvPr>
        <xdr:cNvSpPr/>
      </xdr:nvSpPr>
      <xdr:spPr>
        <a:xfrm>
          <a:off x="6921500" y="69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32E3DC44-C8CE-4EC0-8FC9-9BBD83825C6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D14217E4-A96E-40DA-86FE-3B31D8235B3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99362202-237B-405B-A87B-9886251BD80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EBE1E827-CA7A-4F97-A327-4D5AF217BF9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672FB9BD-EF0A-430F-A34E-CC5BA590FF0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154025</xdr:rowOff>
    </xdr:from>
    <xdr:to>
      <xdr:col>55</xdr:col>
      <xdr:colOff>50800</xdr:colOff>
      <xdr:row>40</xdr:row>
      <xdr:rowOff>84175</xdr:rowOff>
    </xdr:to>
    <xdr:sp macro="" textlink="">
      <xdr:nvSpPr>
        <xdr:cNvPr id="131" name="楕円 130">
          <a:extLst>
            <a:ext uri="{FF2B5EF4-FFF2-40B4-BE49-F238E27FC236}">
              <a16:creationId xmlns:a16="http://schemas.microsoft.com/office/drawing/2014/main" id="{384B5F1B-5CCC-4B10-86AD-68DAB02FE284}"/>
            </a:ext>
          </a:extLst>
        </xdr:cNvPr>
        <xdr:cNvSpPr/>
      </xdr:nvSpPr>
      <xdr:spPr>
        <a:xfrm>
          <a:off x="10426700" y="684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5452</xdr:rowOff>
    </xdr:from>
    <xdr:ext cx="469744" cy="259045"/>
    <xdr:sp macro="" textlink="">
      <xdr:nvSpPr>
        <xdr:cNvPr id="132" name="【道路】&#10;一人当たり延長該当値テキスト">
          <a:extLst>
            <a:ext uri="{FF2B5EF4-FFF2-40B4-BE49-F238E27FC236}">
              <a16:creationId xmlns:a16="http://schemas.microsoft.com/office/drawing/2014/main" id="{EEDA4428-211C-4350-88DB-A95C547FEB5C}"/>
            </a:ext>
          </a:extLst>
        </xdr:cNvPr>
        <xdr:cNvSpPr txBox="1"/>
      </xdr:nvSpPr>
      <xdr:spPr>
        <a:xfrm>
          <a:off x="10515600" y="669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155435</xdr:rowOff>
    </xdr:from>
    <xdr:to>
      <xdr:col>50</xdr:col>
      <xdr:colOff>165100</xdr:colOff>
      <xdr:row>40</xdr:row>
      <xdr:rowOff>85585</xdr:rowOff>
    </xdr:to>
    <xdr:sp macro="" textlink="">
      <xdr:nvSpPr>
        <xdr:cNvPr id="133" name="楕円 132">
          <a:extLst>
            <a:ext uri="{FF2B5EF4-FFF2-40B4-BE49-F238E27FC236}">
              <a16:creationId xmlns:a16="http://schemas.microsoft.com/office/drawing/2014/main" id="{92C5BAFB-A5A7-4648-BFC4-913BB26089AE}"/>
            </a:ext>
          </a:extLst>
        </xdr:cNvPr>
        <xdr:cNvSpPr/>
      </xdr:nvSpPr>
      <xdr:spPr>
        <a:xfrm>
          <a:off x="9588500" y="684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33375</xdr:rowOff>
    </xdr:from>
    <xdr:to>
      <xdr:col>55</xdr:col>
      <xdr:colOff>0</xdr:colOff>
      <xdr:row>40</xdr:row>
      <xdr:rowOff>34785</xdr:rowOff>
    </xdr:to>
    <xdr:cxnSp macro="">
      <xdr:nvCxnSpPr>
        <xdr:cNvPr id="134" name="直線コネクタ 133">
          <a:extLst>
            <a:ext uri="{FF2B5EF4-FFF2-40B4-BE49-F238E27FC236}">
              <a16:creationId xmlns:a16="http://schemas.microsoft.com/office/drawing/2014/main" id="{822EAC57-35C9-4249-9220-DE5D9D912E78}"/>
            </a:ext>
          </a:extLst>
        </xdr:cNvPr>
        <xdr:cNvCxnSpPr/>
      </xdr:nvCxnSpPr>
      <xdr:spPr>
        <a:xfrm flipV="1">
          <a:off x="9639300" y="6891375"/>
          <a:ext cx="8382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155511</xdr:rowOff>
    </xdr:from>
    <xdr:to>
      <xdr:col>46</xdr:col>
      <xdr:colOff>38100</xdr:colOff>
      <xdr:row>40</xdr:row>
      <xdr:rowOff>85661</xdr:rowOff>
    </xdr:to>
    <xdr:sp macro="" textlink="">
      <xdr:nvSpPr>
        <xdr:cNvPr id="135" name="楕円 134">
          <a:extLst>
            <a:ext uri="{FF2B5EF4-FFF2-40B4-BE49-F238E27FC236}">
              <a16:creationId xmlns:a16="http://schemas.microsoft.com/office/drawing/2014/main" id="{2BFBCFA2-E021-40C5-A9DC-1B6D37CA518C}"/>
            </a:ext>
          </a:extLst>
        </xdr:cNvPr>
        <xdr:cNvSpPr/>
      </xdr:nvSpPr>
      <xdr:spPr>
        <a:xfrm>
          <a:off x="8699500" y="684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34785</xdr:rowOff>
    </xdr:from>
    <xdr:to>
      <xdr:col>50</xdr:col>
      <xdr:colOff>114300</xdr:colOff>
      <xdr:row>40</xdr:row>
      <xdr:rowOff>34861</xdr:rowOff>
    </xdr:to>
    <xdr:cxnSp macro="">
      <xdr:nvCxnSpPr>
        <xdr:cNvPr id="136" name="直線コネクタ 135">
          <a:extLst>
            <a:ext uri="{FF2B5EF4-FFF2-40B4-BE49-F238E27FC236}">
              <a16:creationId xmlns:a16="http://schemas.microsoft.com/office/drawing/2014/main" id="{10D5783A-ACA7-4EE8-8164-42669F2942E8}"/>
            </a:ext>
          </a:extLst>
        </xdr:cNvPr>
        <xdr:cNvCxnSpPr/>
      </xdr:nvCxnSpPr>
      <xdr:spPr>
        <a:xfrm flipV="1">
          <a:off x="8750300" y="6892785"/>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156388</xdr:rowOff>
    </xdr:from>
    <xdr:to>
      <xdr:col>41</xdr:col>
      <xdr:colOff>101600</xdr:colOff>
      <xdr:row>40</xdr:row>
      <xdr:rowOff>86538</xdr:rowOff>
    </xdr:to>
    <xdr:sp macro="" textlink="">
      <xdr:nvSpPr>
        <xdr:cNvPr id="137" name="楕円 136">
          <a:extLst>
            <a:ext uri="{FF2B5EF4-FFF2-40B4-BE49-F238E27FC236}">
              <a16:creationId xmlns:a16="http://schemas.microsoft.com/office/drawing/2014/main" id="{76A3FEA4-6A34-4F88-8444-88690CA9421B}"/>
            </a:ext>
          </a:extLst>
        </xdr:cNvPr>
        <xdr:cNvSpPr/>
      </xdr:nvSpPr>
      <xdr:spPr>
        <a:xfrm>
          <a:off x="7810500" y="684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34861</xdr:rowOff>
    </xdr:from>
    <xdr:to>
      <xdr:col>45</xdr:col>
      <xdr:colOff>177800</xdr:colOff>
      <xdr:row>40</xdr:row>
      <xdr:rowOff>35738</xdr:rowOff>
    </xdr:to>
    <xdr:cxnSp macro="">
      <xdr:nvCxnSpPr>
        <xdr:cNvPr id="138" name="直線コネクタ 137">
          <a:extLst>
            <a:ext uri="{FF2B5EF4-FFF2-40B4-BE49-F238E27FC236}">
              <a16:creationId xmlns:a16="http://schemas.microsoft.com/office/drawing/2014/main" id="{D397B35F-4FC0-4E4A-BE34-1E76AE0FB10F}"/>
            </a:ext>
          </a:extLst>
        </xdr:cNvPr>
        <xdr:cNvCxnSpPr/>
      </xdr:nvCxnSpPr>
      <xdr:spPr>
        <a:xfrm flipV="1">
          <a:off x="7861300" y="6892861"/>
          <a:ext cx="889000" cy="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157493</xdr:rowOff>
    </xdr:from>
    <xdr:to>
      <xdr:col>36</xdr:col>
      <xdr:colOff>165100</xdr:colOff>
      <xdr:row>40</xdr:row>
      <xdr:rowOff>87643</xdr:rowOff>
    </xdr:to>
    <xdr:sp macro="" textlink="">
      <xdr:nvSpPr>
        <xdr:cNvPr id="139" name="楕円 138">
          <a:extLst>
            <a:ext uri="{FF2B5EF4-FFF2-40B4-BE49-F238E27FC236}">
              <a16:creationId xmlns:a16="http://schemas.microsoft.com/office/drawing/2014/main" id="{9C6F71B5-862F-43DC-81E1-38C985F53DF1}"/>
            </a:ext>
          </a:extLst>
        </xdr:cNvPr>
        <xdr:cNvSpPr/>
      </xdr:nvSpPr>
      <xdr:spPr>
        <a:xfrm>
          <a:off x="6921500" y="684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35738</xdr:rowOff>
    </xdr:from>
    <xdr:to>
      <xdr:col>41</xdr:col>
      <xdr:colOff>50800</xdr:colOff>
      <xdr:row>40</xdr:row>
      <xdr:rowOff>36843</xdr:rowOff>
    </xdr:to>
    <xdr:cxnSp macro="">
      <xdr:nvCxnSpPr>
        <xdr:cNvPr id="140" name="直線コネクタ 139">
          <a:extLst>
            <a:ext uri="{FF2B5EF4-FFF2-40B4-BE49-F238E27FC236}">
              <a16:creationId xmlns:a16="http://schemas.microsoft.com/office/drawing/2014/main" id="{365070E7-3166-4E01-B4A7-EEA085A725A5}"/>
            </a:ext>
          </a:extLst>
        </xdr:cNvPr>
        <xdr:cNvCxnSpPr/>
      </xdr:nvCxnSpPr>
      <xdr:spPr>
        <a:xfrm flipV="1">
          <a:off x="6972300" y="6893738"/>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142663</xdr:rowOff>
    </xdr:from>
    <xdr:ext cx="469744" cy="259045"/>
    <xdr:sp macro="" textlink="">
      <xdr:nvSpPr>
        <xdr:cNvPr id="141" name="n_1aveValue【道路】&#10;一人当たり延長">
          <a:extLst>
            <a:ext uri="{FF2B5EF4-FFF2-40B4-BE49-F238E27FC236}">
              <a16:creationId xmlns:a16="http://schemas.microsoft.com/office/drawing/2014/main" id="{168428FF-572A-4D55-BE1B-284D8C98F3DE}"/>
            </a:ext>
          </a:extLst>
        </xdr:cNvPr>
        <xdr:cNvSpPr txBox="1"/>
      </xdr:nvSpPr>
      <xdr:spPr>
        <a:xfrm>
          <a:off x="9391727" y="700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142626</xdr:rowOff>
    </xdr:from>
    <xdr:ext cx="469744" cy="259045"/>
    <xdr:sp macro="" textlink="">
      <xdr:nvSpPr>
        <xdr:cNvPr id="142" name="n_2aveValue【道路】&#10;一人当たり延長">
          <a:extLst>
            <a:ext uri="{FF2B5EF4-FFF2-40B4-BE49-F238E27FC236}">
              <a16:creationId xmlns:a16="http://schemas.microsoft.com/office/drawing/2014/main" id="{B4050FFF-7A8A-4233-AAC3-05018D0AEC32}"/>
            </a:ext>
          </a:extLst>
        </xdr:cNvPr>
        <xdr:cNvSpPr txBox="1"/>
      </xdr:nvSpPr>
      <xdr:spPr>
        <a:xfrm>
          <a:off x="8515427" y="700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148226</xdr:rowOff>
    </xdr:from>
    <xdr:ext cx="469744" cy="259045"/>
    <xdr:sp macro="" textlink="">
      <xdr:nvSpPr>
        <xdr:cNvPr id="143" name="n_3aveValue【道路】&#10;一人当たり延長">
          <a:extLst>
            <a:ext uri="{FF2B5EF4-FFF2-40B4-BE49-F238E27FC236}">
              <a16:creationId xmlns:a16="http://schemas.microsoft.com/office/drawing/2014/main" id="{EF9C207F-F025-4268-8060-50766F19E1BE}"/>
            </a:ext>
          </a:extLst>
        </xdr:cNvPr>
        <xdr:cNvSpPr txBox="1"/>
      </xdr:nvSpPr>
      <xdr:spPr>
        <a:xfrm>
          <a:off x="7626427" y="700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147083</xdr:rowOff>
    </xdr:from>
    <xdr:ext cx="469744" cy="259045"/>
    <xdr:sp macro="" textlink="">
      <xdr:nvSpPr>
        <xdr:cNvPr id="144" name="n_4aveValue【道路】&#10;一人当たり延長">
          <a:extLst>
            <a:ext uri="{FF2B5EF4-FFF2-40B4-BE49-F238E27FC236}">
              <a16:creationId xmlns:a16="http://schemas.microsoft.com/office/drawing/2014/main" id="{367C2722-1F4F-4447-90BD-11F4BDFFF1C1}"/>
            </a:ext>
          </a:extLst>
        </xdr:cNvPr>
        <xdr:cNvSpPr txBox="1"/>
      </xdr:nvSpPr>
      <xdr:spPr>
        <a:xfrm>
          <a:off x="6737427" y="700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102112</xdr:rowOff>
    </xdr:from>
    <xdr:ext cx="469744" cy="259045"/>
    <xdr:sp macro="" textlink="">
      <xdr:nvSpPr>
        <xdr:cNvPr id="145" name="n_1mainValue【道路】&#10;一人当たり延長">
          <a:extLst>
            <a:ext uri="{FF2B5EF4-FFF2-40B4-BE49-F238E27FC236}">
              <a16:creationId xmlns:a16="http://schemas.microsoft.com/office/drawing/2014/main" id="{906802BD-657F-460E-A095-A86E088E1E4D}"/>
            </a:ext>
          </a:extLst>
        </xdr:cNvPr>
        <xdr:cNvSpPr txBox="1"/>
      </xdr:nvSpPr>
      <xdr:spPr>
        <a:xfrm>
          <a:off x="9391727" y="6617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102188</xdr:rowOff>
    </xdr:from>
    <xdr:ext cx="469744" cy="259045"/>
    <xdr:sp macro="" textlink="">
      <xdr:nvSpPr>
        <xdr:cNvPr id="146" name="n_2mainValue【道路】&#10;一人当たり延長">
          <a:extLst>
            <a:ext uri="{FF2B5EF4-FFF2-40B4-BE49-F238E27FC236}">
              <a16:creationId xmlns:a16="http://schemas.microsoft.com/office/drawing/2014/main" id="{B92DFD1E-94EE-470A-99A3-4ED26960986A}"/>
            </a:ext>
          </a:extLst>
        </xdr:cNvPr>
        <xdr:cNvSpPr txBox="1"/>
      </xdr:nvSpPr>
      <xdr:spPr>
        <a:xfrm>
          <a:off x="8515427" y="6617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103065</xdr:rowOff>
    </xdr:from>
    <xdr:ext cx="469744" cy="259045"/>
    <xdr:sp macro="" textlink="">
      <xdr:nvSpPr>
        <xdr:cNvPr id="147" name="n_3mainValue【道路】&#10;一人当たり延長">
          <a:extLst>
            <a:ext uri="{FF2B5EF4-FFF2-40B4-BE49-F238E27FC236}">
              <a16:creationId xmlns:a16="http://schemas.microsoft.com/office/drawing/2014/main" id="{958A2395-1152-4188-AC2C-A0F4A29B920A}"/>
            </a:ext>
          </a:extLst>
        </xdr:cNvPr>
        <xdr:cNvSpPr txBox="1"/>
      </xdr:nvSpPr>
      <xdr:spPr>
        <a:xfrm>
          <a:off x="7626427" y="661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104170</xdr:rowOff>
    </xdr:from>
    <xdr:ext cx="469744" cy="259045"/>
    <xdr:sp macro="" textlink="">
      <xdr:nvSpPr>
        <xdr:cNvPr id="148" name="n_4mainValue【道路】&#10;一人当たり延長">
          <a:extLst>
            <a:ext uri="{FF2B5EF4-FFF2-40B4-BE49-F238E27FC236}">
              <a16:creationId xmlns:a16="http://schemas.microsoft.com/office/drawing/2014/main" id="{6449D6AC-7646-4B6F-8FBF-16D3620F9BD9}"/>
            </a:ext>
          </a:extLst>
        </xdr:cNvPr>
        <xdr:cNvSpPr txBox="1"/>
      </xdr:nvSpPr>
      <xdr:spPr>
        <a:xfrm>
          <a:off x="6737427" y="661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299DDF4D-9F11-4C4F-81CE-DCD93FC2E45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412ADB44-832D-42BE-B805-D30B282DFB3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621517FD-BA6C-4950-AA4B-4B698E23FCB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CD53F018-BC5D-4401-8FFF-0BA5CAB444E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93C04309-345A-4FC9-9A6A-C695DDFB852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4CE7F924-5DC7-4E03-87A3-C3B9F222DC8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63B92E94-DC2A-49DE-93E6-FAAD0324CF0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76B798A5-C414-4DC9-A111-969C973FD7A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BB0FEA6F-DC7C-42FC-8E7C-0B28E0C8D01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266032C4-5AF4-41C0-8BF6-45C4826D34A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F8846943-7F61-4A6F-B8AB-732273A0601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57132ECD-7488-4A51-A16E-DA38FC959024}"/>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B308EB5F-4894-4485-9D81-0BBEE9288828}"/>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F609D870-DABD-46A0-8C10-86FB540B41D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6FA0C00B-D237-4955-AD78-CBD9F88DA6B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A0810875-3E2B-4CFA-9C14-94A9F801B68C}"/>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6F390BA9-1270-4808-A8D2-588E6768436C}"/>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6DA32ABE-53DD-410A-9FC3-BD7C8AB3F56D}"/>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A308CEB0-6336-4849-9196-8F4F9BAE4D8C}"/>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5D0BAB1C-13DF-49B5-83BA-4B25D0369DAF}"/>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5904F07F-7466-4356-97B2-1E0814535A8B}"/>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DC6A32F6-5AA0-4C1B-BF0B-15D0C81461FE}"/>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2EC539BA-FED5-4152-9671-5DCBBEB2BF31}"/>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335F6DB5-326F-4E5D-B506-69DB8610904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189C057B-E40E-4127-BD1E-1C2A6D000F6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9797</xdr:rowOff>
    </xdr:from>
    <xdr:to>
      <xdr:col>24</xdr:col>
      <xdr:colOff>62865</xdr:colOff>
      <xdr:row>63</xdr:row>
      <xdr:rowOff>164919</xdr:rowOff>
    </xdr:to>
    <xdr:cxnSp macro="">
      <xdr:nvCxnSpPr>
        <xdr:cNvPr id="174" name="直線コネクタ 173">
          <a:extLst>
            <a:ext uri="{FF2B5EF4-FFF2-40B4-BE49-F238E27FC236}">
              <a16:creationId xmlns:a16="http://schemas.microsoft.com/office/drawing/2014/main" id="{3C91DBE3-575C-4CBC-8688-A57B70AFAC89}"/>
            </a:ext>
          </a:extLst>
        </xdr:cNvPr>
        <xdr:cNvCxnSpPr/>
      </xdr:nvCxnSpPr>
      <xdr:spPr>
        <a:xfrm flipV="1">
          <a:off x="4634865" y="9610997"/>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168746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46EB081E-3C55-413D-9ABF-48A59F4E558A}"/>
            </a:ext>
          </a:extLst>
        </xdr:cNvPr>
        <xdr:cNvSpPr txBox="1"/>
      </xdr:nvSpPr>
      <xdr:spPr>
        <a:xfrm>
          <a:off x="4673600" y="1097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164919</xdr:rowOff>
    </xdr:from>
    <xdr:to>
      <xdr:col>24</xdr:col>
      <xdr:colOff>152400</xdr:colOff>
      <xdr:row>63</xdr:row>
      <xdr:rowOff>164919</xdr:rowOff>
    </xdr:to>
    <xdr:cxnSp macro="">
      <xdr:nvCxnSpPr>
        <xdr:cNvPr id="176" name="直線コネクタ 175">
          <a:extLst>
            <a:ext uri="{FF2B5EF4-FFF2-40B4-BE49-F238E27FC236}">
              <a16:creationId xmlns:a16="http://schemas.microsoft.com/office/drawing/2014/main" id="{C0C66C42-0B5E-4E5E-86D7-F279755B6BB2}"/>
            </a:ext>
          </a:extLst>
        </xdr:cNvPr>
        <xdr:cNvCxnSpPr/>
      </xdr:nvCxnSpPr>
      <xdr:spPr>
        <a:xfrm>
          <a:off x="4546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127924</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EB433B26-EBEB-478E-8B00-9FEAF12C29AB}"/>
            </a:ext>
          </a:extLst>
        </xdr:cNvPr>
        <xdr:cNvSpPr txBox="1"/>
      </xdr:nvSpPr>
      <xdr:spPr>
        <a:xfrm>
          <a:off x="4673600" y="93862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9797</xdr:rowOff>
    </xdr:from>
    <xdr:to>
      <xdr:col>24</xdr:col>
      <xdr:colOff>152400</xdr:colOff>
      <xdr:row>56</xdr:row>
      <xdr:rowOff>9797</xdr:rowOff>
    </xdr:to>
    <xdr:cxnSp macro="">
      <xdr:nvCxnSpPr>
        <xdr:cNvPr id="178" name="直線コネクタ 177">
          <a:extLst>
            <a:ext uri="{FF2B5EF4-FFF2-40B4-BE49-F238E27FC236}">
              <a16:creationId xmlns:a16="http://schemas.microsoft.com/office/drawing/2014/main" id="{A9C4FA69-D41E-4572-8498-4471A9535EA1}"/>
            </a:ext>
          </a:extLst>
        </xdr:cNvPr>
        <xdr:cNvCxnSpPr/>
      </xdr:nvCxnSpPr>
      <xdr:spPr>
        <a:xfrm>
          <a:off x="4546600" y="961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FC8D5C29-2FCB-4AA6-A487-2E27874D31EF}"/>
            </a:ext>
          </a:extLst>
        </xdr:cNvPr>
        <xdr:cNvSpPr txBox="1"/>
      </xdr:nvSpPr>
      <xdr:spPr>
        <a:xfrm>
          <a:off x="467360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80" name="フローチャート: 判断 179">
          <a:extLst>
            <a:ext uri="{FF2B5EF4-FFF2-40B4-BE49-F238E27FC236}">
              <a16:creationId xmlns:a16="http://schemas.microsoft.com/office/drawing/2014/main" id="{DE3D8426-F941-4CD8-8D92-86DDE408ECB6}"/>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a:extLst>
            <a:ext uri="{FF2B5EF4-FFF2-40B4-BE49-F238E27FC236}">
              <a16:creationId xmlns:a16="http://schemas.microsoft.com/office/drawing/2014/main" id="{76FF85DA-7EBE-4490-AC7B-862C155C7F31}"/>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82" name="フローチャート: 判断 181">
          <a:extLst>
            <a:ext uri="{FF2B5EF4-FFF2-40B4-BE49-F238E27FC236}">
              <a16:creationId xmlns:a16="http://schemas.microsoft.com/office/drawing/2014/main" id="{99341C2B-8593-45A7-ADB2-34311652D777}"/>
            </a:ext>
          </a:extLst>
        </xdr:cNvPr>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61867</xdr:rowOff>
    </xdr:from>
    <xdr:to>
      <xdr:col>10</xdr:col>
      <xdr:colOff>165100</xdr:colOff>
      <xdr:row>60</xdr:row>
      <xdr:rowOff>163467</xdr:rowOff>
    </xdr:to>
    <xdr:sp macro="" textlink="">
      <xdr:nvSpPr>
        <xdr:cNvPr id="183" name="フローチャート: 判断 182">
          <a:extLst>
            <a:ext uri="{FF2B5EF4-FFF2-40B4-BE49-F238E27FC236}">
              <a16:creationId xmlns:a16="http://schemas.microsoft.com/office/drawing/2014/main" id="{82948C5B-47E0-4641-A455-974F39195CD5}"/>
            </a:ext>
          </a:extLst>
        </xdr:cNvPr>
        <xdr:cNvSpPr/>
      </xdr:nvSpPr>
      <xdr:spPr>
        <a:xfrm>
          <a:off x="1968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35741</xdr:rowOff>
    </xdr:from>
    <xdr:to>
      <xdr:col>6</xdr:col>
      <xdr:colOff>38100</xdr:colOff>
      <xdr:row>60</xdr:row>
      <xdr:rowOff>137341</xdr:rowOff>
    </xdr:to>
    <xdr:sp macro="" textlink="">
      <xdr:nvSpPr>
        <xdr:cNvPr id="184" name="フローチャート: 判断 183">
          <a:extLst>
            <a:ext uri="{FF2B5EF4-FFF2-40B4-BE49-F238E27FC236}">
              <a16:creationId xmlns:a16="http://schemas.microsoft.com/office/drawing/2014/main" id="{B0C8A1CE-4515-43F8-8EAF-82E78B8CFB14}"/>
            </a:ext>
          </a:extLst>
        </xdr:cNvPr>
        <xdr:cNvSpPr/>
      </xdr:nvSpPr>
      <xdr:spPr>
        <a:xfrm>
          <a:off x="1079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5E11F577-8976-4C07-A0B1-9D990AE0A80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D03426A4-69DE-42AC-9204-B3D94791151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CEBB825F-D62C-4FB5-81D2-882EEC65626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FA4180A2-B54A-4F21-BBEF-9CDC453108D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5264DF87-D10F-47D3-B94C-A5409F7B75F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120650</xdr:rowOff>
    </xdr:from>
    <xdr:to>
      <xdr:col>24</xdr:col>
      <xdr:colOff>114300</xdr:colOff>
      <xdr:row>61</xdr:row>
      <xdr:rowOff>50800</xdr:rowOff>
    </xdr:to>
    <xdr:sp macro="" textlink="">
      <xdr:nvSpPr>
        <xdr:cNvPr id="190" name="楕円 189">
          <a:extLst>
            <a:ext uri="{FF2B5EF4-FFF2-40B4-BE49-F238E27FC236}">
              <a16:creationId xmlns:a16="http://schemas.microsoft.com/office/drawing/2014/main" id="{B8C2B785-2397-4814-833D-1052CF7CEAFC}"/>
            </a:ext>
          </a:extLst>
        </xdr:cNvPr>
        <xdr:cNvSpPr/>
      </xdr:nvSpPr>
      <xdr:spPr>
        <a:xfrm>
          <a:off x="45847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143527</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60A3AE7F-2EA3-4964-9153-E0CF4A2A4F72}"/>
            </a:ext>
          </a:extLst>
        </xdr:cNvPr>
        <xdr:cNvSpPr txBox="1"/>
      </xdr:nvSpPr>
      <xdr:spPr>
        <a:xfrm>
          <a:off x="4673600" y="1025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94524</xdr:rowOff>
    </xdr:from>
    <xdr:to>
      <xdr:col>20</xdr:col>
      <xdr:colOff>38100</xdr:colOff>
      <xdr:row>61</xdr:row>
      <xdr:rowOff>24674</xdr:rowOff>
    </xdr:to>
    <xdr:sp macro="" textlink="">
      <xdr:nvSpPr>
        <xdr:cNvPr id="192" name="楕円 191">
          <a:extLst>
            <a:ext uri="{FF2B5EF4-FFF2-40B4-BE49-F238E27FC236}">
              <a16:creationId xmlns:a16="http://schemas.microsoft.com/office/drawing/2014/main" id="{0BB953DD-860C-4B85-B6A9-932738BFACA1}"/>
            </a:ext>
          </a:extLst>
        </xdr:cNvPr>
        <xdr:cNvSpPr/>
      </xdr:nvSpPr>
      <xdr:spPr>
        <a:xfrm>
          <a:off x="3746500" y="1038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145324</xdr:rowOff>
    </xdr:from>
    <xdr:to>
      <xdr:col>24</xdr:col>
      <xdr:colOff>63500</xdr:colOff>
      <xdr:row>61</xdr:row>
      <xdr:rowOff>0</xdr:rowOff>
    </xdr:to>
    <xdr:cxnSp macro="">
      <xdr:nvCxnSpPr>
        <xdr:cNvPr id="193" name="直線コネクタ 192">
          <a:extLst>
            <a:ext uri="{FF2B5EF4-FFF2-40B4-BE49-F238E27FC236}">
              <a16:creationId xmlns:a16="http://schemas.microsoft.com/office/drawing/2014/main" id="{A6977CC1-7C04-4F46-A178-F252EED6B31C}"/>
            </a:ext>
          </a:extLst>
        </xdr:cNvPr>
        <xdr:cNvCxnSpPr/>
      </xdr:nvCxnSpPr>
      <xdr:spPr>
        <a:xfrm>
          <a:off x="3797300" y="1043232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66766</xdr:rowOff>
    </xdr:from>
    <xdr:to>
      <xdr:col>15</xdr:col>
      <xdr:colOff>101600</xdr:colOff>
      <xdr:row>60</xdr:row>
      <xdr:rowOff>168366</xdr:rowOff>
    </xdr:to>
    <xdr:sp macro="" textlink="">
      <xdr:nvSpPr>
        <xdr:cNvPr id="194" name="楕円 193">
          <a:extLst>
            <a:ext uri="{FF2B5EF4-FFF2-40B4-BE49-F238E27FC236}">
              <a16:creationId xmlns:a16="http://schemas.microsoft.com/office/drawing/2014/main" id="{BE5ED3C4-3E36-47AA-B1AD-05B64DC8EAF7}"/>
            </a:ext>
          </a:extLst>
        </xdr:cNvPr>
        <xdr:cNvSpPr/>
      </xdr:nvSpPr>
      <xdr:spPr>
        <a:xfrm>
          <a:off x="28575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117566</xdr:rowOff>
    </xdr:from>
    <xdr:to>
      <xdr:col>19</xdr:col>
      <xdr:colOff>177800</xdr:colOff>
      <xdr:row>60</xdr:row>
      <xdr:rowOff>145324</xdr:rowOff>
    </xdr:to>
    <xdr:cxnSp macro="">
      <xdr:nvCxnSpPr>
        <xdr:cNvPr id="195" name="直線コネクタ 194">
          <a:extLst>
            <a:ext uri="{FF2B5EF4-FFF2-40B4-BE49-F238E27FC236}">
              <a16:creationId xmlns:a16="http://schemas.microsoft.com/office/drawing/2014/main" id="{45D6D149-E5DD-42BA-92A5-F71D38398943}"/>
            </a:ext>
          </a:extLst>
        </xdr:cNvPr>
        <xdr:cNvCxnSpPr/>
      </xdr:nvCxnSpPr>
      <xdr:spPr>
        <a:xfrm>
          <a:off x="2908300" y="1040456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39007</xdr:rowOff>
    </xdr:from>
    <xdr:to>
      <xdr:col>10</xdr:col>
      <xdr:colOff>165100</xdr:colOff>
      <xdr:row>60</xdr:row>
      <xdr:rowOff>140607</xdr:rowOff>
    </xdr:to>
    <xdr:sp macro="" textlink="">
      <xdr:nvSpPr>
        <xdr:cNvPr id="196" name="楕円 195">
          <a:extLst>
            <a:ext uri="{FF2B5EF4-FFF2-40B4-BE49-F238E27FC236}">
              <a16:creationId xmlns:a16="http://schemas.microsoft.com/office/drawing/2014/main" id="{3B0CA3E9-A6D7-43FD-92EE-CC724B1DECDF}"/>
            </a:ext>
          </a:extLst>
        </xdr:cNvPr>
        <xdr:cNvSpPr/>
      </xdr:nvSpPr>
      <xdr:spPr>
        <a:xfrm>
          <a:off x="1968500" y="1032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89807</xdr:rowOff>
    </xdr:from>
    <xdr:to>
      <xdr:col>15</xdr:col>
      <xdr:colOff>50800</xdr:colOff>
      <xdr:row>60</xdr:row>
      <xdr:rowOff>117566</xdr:rowOff>
    </xdr:to>
    <xdr:cxnSp macro="">
      <xdr:nvCxnSpPr>
        <xdr:cNvPr id="197" name="直線コネクタ 196">
          <a:extLst>
            <a:ext uri="{FF2B5EF4-FFF2-40B4-BE49-F238E27FC236}">
              <a16:creationId xmlns:a16="http://schemas.microsoft.com/office/drawing/2014/main" id="{09F54769-E92E-47AC-8467-6E9672AA99A9}"/>
            </a:ext>
          </a:extLst>
        </xdr:cNvPr>
        <xdr:cNvCxnSpPr/>
      </xdr:nvCxnSpPr>
      <xdr:spPr>
        <a:xfrm>
          <a:off x="2019300" y="1037680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11249</xdr:rowOff>
    </xdr:from>
    <xdr:to>
      <xdr:col>6</xdr:col>
      <xdr:colOff>38100</xdr:colOff>
      <xdr:row>60</xdr:row>
      <xdr:rowOff>112849</xdr:rowOff>
    </xdr:to>
    <xdr:sp macro="" textlink="">
      <xdr:nvSpPr>
        <xdr:cNvPr id="198" name="楕円 197">
          <a:extLst>
            <a:ext uri="{FF2B5EF4-FFF2-40B4-BE49-F238E27FC236}">
              <a16:creationId xmlns:a16="http://schemas.microsoft.com/office/drawing/2014/main" id="{9D437CD9-20FE-4CD0-930F-9A36A589E5F4}"/>
            </a:ext>
          </a:extLst>
        </xdr:cNvPr>
        <xdr:cNvSpPr/>
      </xdr:nvSpPr>
      <xdr:spPr>
        <a:xfrm>
          <a:off x="1079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62049</xdr:rowOff>
    </xdr:from>
    <xdr:to>
      <xdr:col>10</xdr:col>
      <xdr:colOff>114300</xdr:colOff>
      <xdr:row>60</xdr:row>
      <xdr:rowOff>89807</xdr:rowOff>
    </xdr:to>
    <xdr:cxnSp macro="">
      <xdr:nvCxnSpPr>
        <xdr:cNvPr id="199" name="直線コネクタ 198">
          <a:extLst>
            <a:ext uri="{FF2B5EF4-FFF2-40B4-BE49-F238E27FC236}">
              <a16:creationId xmlns:a16="http://schemas.microsoft.com/office/drawing/2014/main" id="{478A7283-3C6A-4014-B2D6-1BF7D32761C7}"/>
            </a:ext>
          </a:extLst>
        </xdr:cNvPr>
        <xdr:cNvCxnSpPr/>
      </xdr:nvCxnSpPr>
      <xdr:spPr>
        <a:xfrm>
          <a:off x="1130300" y="1034904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FD324395-B0DA-44DD-B9EC-172FAEEBC121}"/>
            </a:ext>
          </a:extLst>
        </xdr:cNvPr>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4371</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FFDCFA2F-5763-4BFA-A722-49E2CECA6741}"/>
            </a:ext>
          </a:extLst>
        </xdr:cNvPr>
        <xdr:cNvSpPr txBox="1"/>
      </xdr:nvSpPr>
      <xdr:spPr>
        <a:xfrm>
          <a:off x="2705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154594</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A82A72AA-0CCF-4BBF-AED5-E864C0B546A3}"/>
            </a:ext>
          </a:extLst>
        </xdr:cNvPr>
        <xdr:cNvSpPr txBox="1"/>
      </xdr:nvSpPr>
      <xdr:spPr>
        <a:xfrm>
          <a:off x="1816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128468</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52C43541-B3A2-4B7C-9D6C-6EBAEC47B101}"/>
            </a:ext>
          </a:extLst>
        </xdr:cNvPr>
        <xdr:cNvSpPr txBox="1"/>
      </xdr:nvSpPr>
      <xdr:spPr>
        <a:xfrm>
          <a:off x="927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41201</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9D6666B8-A382-4B78-9BF7-A4DB9E94B856}"/>
            </a:ext>
          </a:extLst>
        </xdr:cNvPr>
        <xdr:cNvSpPr txBox="1"/>
      </xdr:nvSpPr>
      <xdr:spPr>
        <a:xfrm>
          <a:off x="35820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13443</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ED4A7FD7-C385-4AAE-A4BB-EC8EA397EAEE}"/>
            </a:ext>
          </a:extLst>
        </xdr:cNvPr>
        <xdr:cNvSpPr txBox="1"/>
      </xdr:nvSpPr>
      <xdr:spPr>
        <a:xfrm>
          <a:off x="2705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157134</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A374000D-1A52-4213-9816-14E7C659C513}"/>
            </a:ext>
          </a:extLst>
        </xdr:cNvPr>
        <xdr:cNvSpPr txBox="1"/>
      </xdr:nvSpPr>
      <xdr:spPr>
        <a:xfrm>
          <a:off x="1816744" y="1010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129376</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7D9C3CA0-063D-4BD8-B458-4EFDCC79B3D0}"/>
            </a:ext>
          </a:extLst>
        </xdr:cNvPr>
        <xdr:cNvSpPr txBox="1"/>
      </xdr:nvSpPr>
      <xdr:spPr>
        <a:xfrm>
          <a:off x="927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117F4097-8155-4448-ADF1-D1ABC537ED2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41E417E3-9D65-4D5F-A50B-EDDEF03DE15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AED4D0A1-A6D5-4408-B05A-453C0EB0F61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BFFF1FD4-400C-4B8D-95DE-58EBADC2E20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6E39C5A5-9482-4B72-9296-522F22A8F72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260C7880-9719-4949-9414-20509F90C46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FB0A9A0D-FCE6-4799-82F3-8B61614F1FC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9D0C258A-5011-458A-8145-8F5283E4D38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DECB36C0-22B6-4D17-AB8C-7A72BF1CF35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EF7D38CE-3A3D-416B-8DE2-D8DD19AD52D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BE0305B8-EC7D-4FB8-B304-0533525BA50C}"/>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D18CB684-FE2A-4967-AEBD-C38C03027E71}"/>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9B9CE9F-3DD7-4B1B-8F8E-D707A4844CED}"/>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a:extLst>
            <a:ext uri="{FF2B5EF4-FFF2-40B4-BE49-F238E27FC236}">
              <a16:creationId xmlns:a16="http://schemas.microsoft.com/office/drawing/2014/main" id="{B52A3B4D-40DE-44FA-9484-64454A51B3B3}"/>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E1154432-CE4B-44C9-8C37-3F543B0F386B}"/>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a:extLst>
            <a:ext uri="{FF2B5EF4-FFF2-40B4-BE49-F238E27FC236}">
              <a16:creationId xmlns:a16="http://schemas.microsoft.com/office/drawing/2014/main" id="{2B35D14C-11FF-47CF-A51D-A2BA8C702BC1}"/>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B1D878C9-466F-41AB-8C25-E04F105207AD}"/>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a:extLst>
            <a:ext uri="{FF2B5EF4-FFF2-40B4-BE49-F238E27FC236}">
              <a16:creationId xmlns:a16="http://schemas.microsoft.com/office/drawing/2014/main" id="{FE32CD17-2CB4-4943-8001-7DA5B871EC93}"/>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87AAFDA6-824B-44CC-97EA-CD3599026D53}"/>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D6A2E287-2124-49F7-AB33-3E8EDD5EA577}"/>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263F6DFE-0683-4BC6-84FE-38F815165DE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FDDDFD9D-E438-4469-986D-48DB6DBF099C}"/>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3B5C878A-659D-4AA7-A5E1-08F6D2985B0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37515</xdr:rowOff>
    </xdr:from>
    <xdr:to>
      <xdr:col>54</xdr:col>
      <xdr:colOff>189865</xdr:colOff>
      <xdr:row>64</xdr:row>
      <xdr:rowOff>72362</xdr:rowOff>
    </xdr:to>
    <xdr:cxnSp macro="">
      <xdr:nvCxnSpPr>
        <xdr:cNvPr id="231" name="直線コネクタ 230">
          <a:extLst>
            <a:ext uri="{FF2B5EF4-FFF2-40B4-BE49-F238E27FC236}">
              <a16:creationId xmlns:a16="http://schemas.microsoft.com/office/drawing/2014/main" id="{B1697AE4-E6A3-415C-B023-0FE8C2901F43}"/>
            </a:ext>
          </a:extLst>
        </xdr:cNvPr>
        <xdr:cNvCxnSpPr/>
      </xdr:nvCxnSpPr>
      <xdr:spPr>
        <a:xfrm flipV="1">
          <a:off x="10476865" y="9638715"/>
          <a:ext cx="0" cy="140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76189</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ACE8493B-92FE-4FEE-8612-3D957D6628AB}"/>
            </a:ext>
          </a:extLst>
        </xdr:cNvPr>
        <xdr:cNvSpPr txBox="1"/>
      </xdr:nvSpPr>
      <xdr:spPr>
        <a:xfrm>
          <a:off x="10515600" y="1104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72362</xdr:rowOff>
    </xdr:from>
    <xdr:to>
      <xdr:col>55</xdr:col>
      <xdr:colOff>88900</xdr:colOff>
      <xdr:row>64</xdr:row>
      <xdr:rowOff>72362</xdr:rowOff>
    </xdr:to>
    <xdr:cxnSp macro="">
      <xdr:nvCxnSpPr>
        <xdr:cNvPr id="233" name="直線コネクタ 232">
          <a:extLst>
            <a:ext uri="{FF2B5EF4-FFF2-40B4-BE49-F238E27FC236}">
              <a16:creationId xmlns:a16="http://schemas.microsoft.com/office/drawing/2014/main" id="{9B5558B2-7A91-4E5F-9E3E-02C80B80E45B}"/>
            </a:ext>
          </a:extLst>
        </xdr:cNvPr>
        <xdr:cNvCxnSpPr/>
      </xdr:nvCxnSpPr>
      <xdr:spPr>
        <a:xfrm>
          <a:off x="10388600" y="1104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155642</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860DE9C3-5B76-4006-8E51-06F6849A2BD9}"/>
            </a:ext>
          </a:extLst>
        </xdr:cNvPr>
        <xdr:cNvSpPr txBox="1"/>
      </xdr:nvSpPr>
      <xdr:spPr>
        <a:xfrm>
          <a:off x="10515600" y="94139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37515</xdr:rowOff>
    </xdr:from>
    <xdr:to>
      <xdr:col>55</xdr:col>
      <xdr:colOff>88900</xdr:colOff>
      <xdr:row>56</xdr:row>
      <xdr:rowOff>37515</xdr:rowOff>
    </xdr:to>
    <xdr:cxnSp macro="">
      <xdr:nvCxnSpPr>
        <xdr:cNvPr id="235" name="直線コネクタ 234">
          <a:extLst>
            <a:ext uri="{FF2B5EF4-FFF2-40B4-BE49-F238E27FC236}">
              <a16:creationId xmlns:a16="http://schemas.microsoft.com/office/drawing/2014/main" id="{4BF99597-26AA-4C3F-A2FB-36A86C8C14C4}"/>
            </a:ext>
          </a:extLst>
        </xdr:cNvPr>
        <xdr:cNvCxnSpPr/>
      </xdr:nvCxnSpPr>
      <xdr:spPr>
        <a:xfrm>
          <a:off x="10388600" y="963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42464</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8A6BD2DC-3143-4540-B59C-ADFFC7C0A468}"/>
            </a:ext>
          </a:extLst>
        </xdr:cNvPr>
        <xdr:cNvSpPr txBox="1"/>
      </xdr:nvSpPr>
      <xdr:spPr>
        <a:xfrm>
          <a:off x="10515600" y="108438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64037</xdr:rowOff>
    </xdr:from>
    <xdr:to>
      <xdr:col>55</xdr:col>
      <xdr:colOff>50800</xdr:colOff>
      <xdr:row>63</xdr:row>
      <xdr:rowOff>165637</xdr:rowOff>
    </xdr:to>
    <xdr:sp macro="" textlink="">
      <xdr:nvSpPr>
        <xdr:cNvPr id="237" name="フローチャート: 判断 236">
          <a:extLst>
            <a:ext uri="{FF2B5EF4-FFF2-40B4-BE49-F238E27FC236}">
              <a16:creationId xmlns:a16="http://schemas.microsoft.com/office/drawing/2014/main" id="{F30A637B-8D85-4DE5-BD70-D3A5AFFC3560}"/>
            </a:ext>
          </a:extLst>
        </xdr:cNvPr>
        <xdr:cNvSpPr/>
      </xdr:nvSpPr>
      <xdr:spPr>
        <a:xfrm>
          <a:off x="10426700" y="108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57879</xdr:rowOff>
    </xdr:from>
    <xdr:to>
      <xdr:col>50</xdr:col>
      <xdr:colOff>165100</xdr:colOff>
      <xdr:row>63</xdr:row>
      <xdr:rowOff>159479</xdr:rowOff>
    </xdr:to>
    <xdr:sp macro="" textlink="">
      <xdr:nvSpPr>
        <xdr:cNvPr id="238" name="フローチャート: 判断 237">
          <a:extLst>
            <a:ext uri="{FF2B5EF4-FFF2-40B4-BE49-F238E27FC236}">
              <a16:creationId xmlns:a16="http://schemas.microsoft.com/office/drawing/2014/main" id="{2EB7F16D-70C7-4939-B16C-E8C812081799}"/>
            </a:ext>
          </a:extLst>
        </xdr:cNvPr>
        <xdr:cNvSpPr/>
      </xdr:nvSpPr>
      <xdr:spPr>
        <a:xfrm>
          <a:off x="9588500" y="1085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61275</xdr:rowOff>
    </xdr:from>
    <xdr:to>
      <xdr:col>46</xdr:col>
      <xdr:colOff>38100</xdr:colOff>
      <xdr:row>63</xdr:row>
      <xdr:rowOff>162875</xdr:rowOff>
    </xdr:to>
    <xdr:sp macro="" textlink="">
      <xdr:nvSpPr>
        <xdr:cNvPr id="239" name="フローチャート: 判断 238">
          <a:extLst>
            <a:ext uri="{FF2B5EF4-FFF2-40B4-BE49-F238E27FC236}">
              <a16:creationId xmlns:a16="http://schemas.microsoft.com/office/drawing/2014/main" id="{DA66B759-D7CC-465F-A657-124868828DBA}"/>
            </a:ext>
          </a:extLst>
        </xdr:cNvPr>
        <xdr:cNvSpPr/>
      </xdr:nvSpPr>
      <xdr:spPr>
        <a:xfrm>
          <a:off x="8699500" y="1086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61284</xdr:rowOff>
    </xdr:from>
    <xdr:to>
      <xdr:col>41</xdr:col>
      <xdr:colOff>101600</xdr:colOff>
      <xdr:row>63</xdr:row>
      <xdr:rowOff>162884</xdr:rowOff>
    </xdr:to>
    <xdr:sp macro="" textlink="">
      <xdr:nvSpPr>
        <xdr:cNvPr id="240" name="フローチャート: 判断 239">
          <a:extLst>
            <a:ext uri="{FF2B5EF4-FFF2-40B4-BE49-F238E27FC236}">
              <a16:creationId xmlns:a16="http://schemas.microsoft.com/office/drawing/2014/main" id="{7EBEF7B8-125F-4C55-8BE7-E9ABE7CE749C}"/>
            </a:ext>
          </a:extLst>
        </xdr:cNvPr>
        <xdr:cNvSpPr/>
      </xdr:nvSpPr>
      <xdr:spPr>
        <a:xfrm>
          <a:off x="7810500" y="1086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62695</xdr:rowOff>
    </xdr:from>
    <xdr:to>
      <xdr:col>36</xdr:col>
      <xdr:colOff>165100</xdr:colOff>
      <xdr:row>63</xdr:row>
      <xdr:rowOff>164295</xdr:rowOff>
    </xdr:to>
    <xdr:sp macro="" textlink="">
      <xdr:nvSpPr>
        <xdr:cNvPr id="241" name="フローチャート: 判断 240">
          <a:extLst>
            <a:ext uri="{FF2B5EF4-FFF2-40B4-BE49-F238E27FC236}">
              <a16:creationId xmlns:a16="http://schemas.microsoft.com/office/drawing/2014/main" id="{804AA374-2E96-412D-8EA8-A61969A49476}"/>
            </a:ext>
          </a:extLst>
        </xdr:cNvPr>
        <xdr:cNvSpPr/>
      </xdr:nvSpPr>
      <xdr:spPr>
        <a:xfrm>
          <a:off x="6921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140886FE-70F0-409F-90FA-A4DE1092E35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12DF7BCB-597E-41D6-A0B8-83FCD57214F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90AEB47B-04A3-4E89-B845-BAF815FD94F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BE28DE5F-19D7-4D28-9D9C-D0DA088527E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3E9A313B-07A6-4D58-B181-58E6D108398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22513</xdr:rowOff>
    </xdr:from>
    <xdr:to>
      <xdr:col>55</xdr:col>
      <xdr:colOff>50800</xdr:colOff>
      <xdr:row>63</xdr:row>
      <xdr:rowOff>124113</xdr:rowOff>
    </xdr:to>
    <xdr:sp macro="" textlink="">
      <xdr:nvSpPr>
        <xdr:cNvPr id="247" name="楕円 246">
          <a:extLst>
            <a:ext uri="{FF2B5EF4-FFF2-40B4-BE49-F238E27FC236}">
              <a16:creationId xmlns:a16="http://schemas.microsoft.com/office/drawing/2014/main" id="{13EC0B94-C9C4-4BA3-A7FD-10E9F2B4BE74}"/>
            </a:ext>
          </a:extLst>
        </xdr:cNvPr>
        <xdr:cNvSpPr/>
      </xdr:nvSpPr>
      <xdr:spPr>
        <a:xfrm>
          <a:off x="10426700" y="1082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45390</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3D11F6BD-1803-46D2-AE15-42C286B3D466}"/>
            </a:ext>
          </a:extLst>
        </xdr:cNvPr>
        <xdr:cNvSpPr txBox="1"/>
      </xdr:nvSpPr>
      <xdr:spPr>
        <a:xfrm>
          <a:off x="10515600" y="10675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23709</xdr:rowOff>
    </xdr:from>
    <xdr:to>
      <xdr:col>50</xdr:col>
      <xdr:colOff>165100</xdr:colOff>
      <xdr:row>63</xdr:row>
      <xdr:rowOff>125309</xdr:rowOff>
    </xdr:to>
    <xdr:sp macro="" textlink="">
      <xdr:nvSpPr>
        <xdr:cNvPr id="249" name="楕円 248">
          <a:extLst>
            <a:ext uri="{FF2B5EF4-FFF2-40B4-BE49-F238E27FC236}">
              <a16:creationId xmlns:a16="http://schemas.microsoft.com/office/drawing/2014/main" id="{D8028E37-EFBD-44D3-B8DA-69F2398A23D2}"/>
            </a:ext>
          </a:extLst>
        </xdr:cNvPr>
        <xdr:cNvSpPr/>
      </xdr:nvSpPr>
      <xdr:spPr>
        <a:xfrm>
          <a:off x="9588500" y="1082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73313</xdr:rowOff>
    </xdr:from>
    <xdr:to>
      <xdr:col>55</xdr:col>
      <xdr:colOff>0</xdr:colOff>
      <xdr:row>63</xdr:row>
      <xdr:rowOff>74509</xdr:rowOff>
    </xdr:to>
    <xdr:cxnSp macro="">
      <xdr:nvCxnSpPr>
        <xdr:cNvPr id="250" name="直線コネクタ 249">
          <a:extLst>
            <a:ext uri="{FF2B5EF4-FFF2-40B4-BE49-F238E27FC236}">
              <a16:creationId xmlns:a16="http://schemas.microsoft.com/office/drawing/2014/main" id="{BCFEEB63-9157-4158-8FB2-0709BA22AF4D}"/>
            </a:ext>
          </a:extLst>
        </xdr:cNvPr>
        <xdr:cNvCxnSpPr/>
      </xdr:nvCxnSpPr>
      <xdr:spPr>
        <a:xfrm flipV="1">
          <a:off x="9639300" y="10874663"/>
          <a:ext cx="838200" cy="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23678</xdr:rowOff>
    </xdr:from>
    <xdr:to>
      <xdr:col>46</xdr:col>
      <xdr:colOff>38100</xdr:colOff>
      <xdr:row>63</xdr:row>
      <xdr:rowOff>125278</xdr:rowOff>
    </xdr:to>
    <xdr:sp macro="" textlink="">
      <xdr:nvSpPr>
        <xdr:cNvPr id="251" name="楕円 250">
          <a:extLst>
            <a:ext uri="{FF2B5EF4-FFF2-40B4-BE49-F238E27FC236}">
              <a16:creationId xmlns:a16="http://schemas.microsoft.com/office/drawing/2014/main" id="{B31B9A3F-A964-45D2-B828-17D3E74D9270}"/>
            </a:ext>
          </a:extLst>
        </xdr:cNvPr>
        <xdr:cNvSpPr/>
      </xdr:nvSpPr>
      <xdr:spPr>
        <a:xfrm>
          <a:off x="8699500" y="1082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74478</xdr:rowOff>
    </xdr:from>
    <xdr:to>
      <xdr:col>50</xdr:col>
      <xdr:colOff>114300</xdr:colOff>
      <xdr:row>63</xdr:row>
      <xdr:rowOff>74509</xdr:rowOff>
    </xdr:to>
    <xdr:cxnSp macro="">
      <xdr:nvCxnSpPr>
        <xdr:cNvPr id="252" name="直線コネクタ 251">
          <a:extLst>
            <a:ext uri="{FF2B5EF4-FFF2-40B4-BE49-F238E27FC236}">
              <a16:creationId xmlns:a16="http://schemas.microsoft.com/office/drawing/2014/main" id="{5D0E624A-4BE3-4462-A031-96CE8D86C147}"/>
            </a:ext>
          </a:extLst>
        </xdr:cNvPr>
        <xdr:cNvCxnSpPr/>
      </xdr:nvCxnSpPr>
      <xdr:spPr>
        <a:xfrm>
          <a:off x="8750300" y="10875828"/>
          <a:ext cx="8890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24053</xdr:rowOff>
    </xdr:from>
    <xdr:to>
      <xdr:col>41</xdr:col>
      <xdr:colOff>101600</xdr:colOff>
      <xdr:row>63</xdr:row>
      <xdr:rowOff>125653</xdr:rowOff>
    </xdr:to>
    <xdr:sp macro="" textlink="">
      <xdr:nvSpPr>
        <xdr:cNvPr id="253" name="楕円 252">
          <a:extLst>
            <a:ext uri="{FF2B5EF4-FFF2-40B4-BE49-F238E27FC236}">
              <a16:creationId xmlns:a16="http://schemas.microsoft.com/office/drawing/2014/main" id="{3C06C5D5-CBDB-49D7-A27F-22AB97BB3676}"/>
            </a:ext>
          </a:extLst>
        </xdr:cNvPr>
        <xdr:cNvSpPr/>
      </xdr:nvSpPr>
      <xdr:spPr>
        <a:xfrm>
          <a:off x="7810500" y="1082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74478</xdr:rowOff>
    </xdr:from>
    <xdr:to>
      <xdr:col>45</xdr:col>
      <xdr:colOff>177800</xdr:colOff>
      <xdr:row>63</xdr:row>
      <xdr:rowOff>74853</xdr:rowOff>
    </xdr:to>
    <xdr:cxnSp macro="">
      <xdr:nvCxnSpPr>
        <xdr:cNvPr id="254" name="直線コネクタ 253">
          <a:extLst>
            <a:ext uri="{FF2B5EF4-FFF2-40B4-BE49-F238E27FC236}">
              <a16:creationId xmlns:a16="http://schemas.microsoft.com/office/drawing/2014/main" id="{4EC56CF6-7D95-479B-A332-64BB35B7324C}"/>
            </a:ext>
          </a:extLst>
        </xdr:cNvPr>
        <xdr:cNvCxnSpPr/>
      </xdr:nvCxnSpPr>
      <xdr:spPr>
        <a:xfrm flipV="1">
          <a:off x="7861300" y="10875828"/>
          <a:ext cx="889000" cy="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24495</xdr:rowOff>
    </xdr:from>
    <xdr:to>
      <xdr:col>36</xdr:col>
      <xdr:colOff>165100</xdr:colOff>
      <xdr:row>63</xdr:row>
      <xdr:rowOff>126095</xdr:rowOff>
    </xdr:to>
    <xdr:sp macro="" textlink="">
      <xdr:nvSpPr>
        <xdr:cNvPr id="255" name="楕円 254">
          <a:extLst>
            <a:ext uri="{FF2B5EF4-FFF2-40B4-BE49-F238E27FC236}">
              <a16:creationId xmlns:a16="http://schemas.microsoft.com/office/drawing/2014/main" id="{F0AC6943-4289-4302-A8EC-AB0D280D527B}"/>
            </a:ext>
          </a:extLst>
        </xdr:cNvPr>
        <xdr:cNvSpPr/>
      </xdr:nvSpPr>
      <xdr:spPr>
        <a:xfrm>
          <a:off x="6921500" y="1082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74853</xdr:rowOff>
    </xdr:from>
    <xdr:to>
      <xdr:col>41</xdr:col>
      <xdr:colOff>50800</xdr:colOff>
      <xdr:row>63</xdr:row>
      <xdr:rowOff>75295</xdr:rowOff>
    </xdr:to>
    <xdr:cxnSp macro="">
      <xdr:nvCxnSpPr>
        <xdr:cNvPr id="256" name="直線コネクタ 255">
          <a:extLst>
            <a:ext uri="{FF2B5EF4-FFF2-40B4-BE49-F238E27FC236}">
              <a16:creationId xmlns:a16="http://schemas.microsoft.com/office/drawing/2014/main" id="{399499AC-BA48-4246-B3C2-D6F4C888A171}"/>
            </a:ext>
          </a:extLst>
        </xdr:cNvPr>
        <xdr:cNvCxnSpPr/>
      </xdr:nvCxnSpPr>
      <xdr:spPr>
        <a:xfrm flipV="1">
          <a:off x="6972300" y="10876203"/>
          <a:ext cx="889000" cy="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150606</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3C35E874-106C-4AE4-9FB9-A21965193E0F}"/>
            </a:ext>
          </a:extLst>
        </xdr:cNvPr>
        <xdr:cNvSpPr txBox="1"/>
      </xdr:nvSpPr>
      <xdr:spPr>
        <a:xfrm>
          <a:off x="9327095" y="10951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154002</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7338B2C1-F7F9-49CF-B274-3A344715E172}"/>
            </a:ext>
          </a:extLst>
        </xdr:cNvPr>
        <xdr:cNvSpPr txBox="1"/>
      </xdr:nvSpPr>
      <xdr:spPr>
        <a:xfrm>
          <a:off x="8450795" y="10955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154011</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1A1E3F83-EF1A-42A9-8DBE-71CA8FE8F902}"/>
            </a:ext>
          </a:extLst>
        </xdr:cNvPr>
        <xdr:cNvSpPr txBox="1"/>
      </xdr:nvSpPr>
      <xdr:spPr>
        <a:xfrm>
          <a:off x="7561795" y="1095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155422</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E5689EE4-0AB5-40D6-A0B0-008345C13A37}"/>
            </a:ext>
          </a:extLst>
        </xdr:cNvPr>
        <xdr:cNvSpPr txBox="1"/>
      </xdr:nvSpPr>
      <xdr:spPr>
        <a:xfrm>
          <a:off x="6672795" y="10956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141836</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001CD149-B3B6-433D-AC87-1CF4B06A6991}"/>
            </a:ext>
          </a:extLst>
        </xdr:cNvPr>
        <xdr:cNvSpPr txBox="1"/>
      </xdr:nvSpPr>
      <xdr:spPr>
        <a:xfrm>
          <a:off x="9327095" y="10600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141805</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C8BBB51F-D7E0-46AC-8B5B-F800C8957582}"/>
            </a:ext>
          </a:extLst>
        </xdr:cNvPr>
        <xdr:cNvSpPr txBox="1"/>
      </xdr:nvSpPr>
      <xdr:spPr>
        <a:xfrm>
          <a:off x="8450795" y="10600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142180</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A01084C3-B73B-4002-BEC0-66AEB6655A58}"/>
            </a:ext>
          </a:extLst>
        </xdr:cNvPr>
        <xdr:cNvSpPr txBox="1"/>
      </xdr:nvSpPr>
      <xdr:spPr>
        <a:xfrm>
          <a:off x="7561795" y="10600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142622</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942C9D00-A332-4D98-8487-B0040717E8D0}"/>
            </a:ext>
          </a:extLst>
        </xdr:cNvPr>
        <xdr:cNvSpPr txBox="1"/>
      </xdr:nvSpPr>
      <xdr:spPr>
        <a:xfrm>
          <a:off x="6672795" y="10601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D08A121A-9808-4D83-8B06-C59CCE120D3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8FF17E24-B671-472E-AC96-289ACDC6FA8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4C5653A8-4634-4BE8-A80E-4BBC920566B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28B592FB-DD55-4AC2-A24C-5124F440DC0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B74B403E-D8EC-48C6-9C16-478FDAA6F67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BF437EDB-D2F1-4532-A512-3CF00E72AEB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A75A11FD-755F-4E3E-99C2-5D4192C7946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D78732B9-1369-49A7-9544-BB6BBD07DF3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C2711CD0-9707-453B-9CE9-C31F415DA0E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E1FA7316-98A1-4CB7-9938-47659FEDF4E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3718AA51-2064-4217-92F0-DD07EFDB8DC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50A3B2F8-9B2A-4EC6-A25D-4DD385573AF7}"/>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48ADEA00-5C1C-41EB-B8EA-BE2B9014C638}"/>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3E39D7FF-2C56-4866-8FF4-428DDE2A9E7B}"/>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754D5D0D-2F6F-4B24-9A37-3119E7F739DB}"/>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4A6E2DAA-5AC8-48DE-AE0B-9E564FBE2B0A}"/>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CEAB12B7-BBE1-4066-AD0B-708026E39F97}"/>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E0BEE108-C5AC-4D2B-9D84-65F8F1D6D281}"/>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62D39540-C39A-42E8-B908-E27A79F39F96}"/>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4F2FD1DD-8AA3-4EC4-8F97-03637D4CAFCF}"/>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52FE4778-F551-4613-A97E-CA08C08D8C55}"/>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FD970946-21B5-4142-8692-E33AFE88A977}"/>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B18D6297-A482-4A07-9144-D0CBBA02BC03}"/>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57E24B44-C14F-447D-AE9E-4C75778E801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CF11C9B1-6E8B-4B04-8EF2-F4237D1C149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28302</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1E32807C-94C4-441B-88DC-E04CB4ADD763}"/>
            </a:ext>
          </a:extLst>
        </xdr:cNvPr>
        <xdr:cNvCxnSpPr/>
      </xdr:nvCxnSpPr>
      <xdr:spPr>
        <a:xfrm flipV="1">
          <a:off x="4634865" y="13401402"/>
          <a:ext cx="0" cy="1512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7B716D69-3BB5-42D0-A148-62604EDFB462}"/>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62CBE6CA-B863-4395-B6EE-86BC030391ED}"/>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146429</xdr:rowOff>
    </xdr:from>
    <xdr:ext cx="340478" cy="259045"/>
    <xdr:sp macro="" textlink="">
      <xdr:nvSpPr>
        <xdr:cNvPr id="293" name="【公営住宅】&#10;有形固定資産減価償却率最大値テキスト">
          <a:extLst>
            <a:ext uri="{FF2B5EF4-FFF2-40B4-BE49-F238E27FC236}">
              <a16:creationId xmlns:a16="http://schemas.microsoft.com/office/drawing/2014/main" id="{783F4BCD-419A-4BF2-BE9C-22D32A40EC67}"/>
            </a:ext>
          </a:extLst>
        </xdr:cNvPr>
        <xdr:cNvSpPr txBox="1"/>
      </xdr:nvSpPr>
      <xdr:spPr>
        <a:xfrm>
          <a:off x="4673600" y="131766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28302</xdr:rowOff>
    </xdr:from>
    <xdr:to>
      <xdr:col>24</xdr:col>
      <xdr:colOff>152400</xdr:colOff>
      <xdr:row>78</xdr:row>
      <xdr:rowOff>28302</xdr:rowOff>
    </xdr:to>
    <xdr:cxnSp macro="">
      <xdr:nvCxnSpPr>
        <xdr:cNvPr id="294" name="直線コネクタ 293">
          <a:extLst>
            <a:ext uri="{FF2B5EF4-FFF2-40B4-BE49-F238E27FC236}">
              <a16:creationId xmlns:a16="http://schemas.microsoft.com/office/drawing/2014/main" id="{D089785F-DDD8-4617-9CC2-4028396A533E}"/>
            </a:ext>
          </a:extLst>
        </xdr:cNvPr>
        <xdr:cNvCxnSpPr/>
      </xdr:nvCxnSpPr>
      <xdr:spPr>
        <a:xfrm>
          <a:off x="4546600" y="134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80390</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7FB21D5B-A878-47CC-B2BB-833E0CA7BF46}"/>
            </a:ext>
          </a:extLst>
        </xdr:cNvPr>
        <xdr:cNvSpPr txBox="1"/>
      </xdr:nvSpPr>
      <xdr:spPr>
        <a:xfrm>
          <a:off x="4673600" y="1413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57513</xdr:rowOff>
    </xdr:from>
    <xdr:to>
      <xdr:col>24</xdr:col>
      <xdr:colOff>114300</xdr:colOff>
      <xdr:row>83</xdr:row>
      <xdr:rowOff>159113</xdr:rowOff>
    </xdr:to>
    <xdr:sp macro="" textlink="">
      <xdr:nvSpPr>
        <xdr:cNvPr id="296" name="フローチャート: 判断 295">
          <a:extLst>
            <a:ext uri="{FF2B5EF4-FFF2-40B4-BE49-F238E27FC236}">
              <a16:creationId xmlns:a16="http://schemas.microsoft.com/office/drawing/2014/main" id="{CB17197B-61D7-4B19-BD24-6FCA90171FEC}"/>
            </a:ext>
          </a:extLst>
        </xdr:cNvPr>
        <xdr:cNvSpPr/>
      </xdr:nvSpPr>
      <xdr:spPr>
        <a:xfrm>
          <a:off x="45847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28121</xdr:rowOff>
    </xdr:from>
    <xdr:to>
      <xdr:col>20</xdr:col>
      <xdr:colOff>38100</xdr:colOff>
      <xdr:row>83</xdr:row>
      <xdr:rowOff>129721</xdr:rowOff>
    </xdr:to>
    <xdr:sp macro="" textlink="">
      <xdr:nvSpPr>
        <xdr:cNvPr id="297" name="フローチャート: 判断 296">
          <a:extLst>
            <a:ext uri="{FF2B5EF4-FFF2-40B4-BE49-F238E27FC236}">
              <a16:creationId xmlns:a16="http://schemas.microsoft.com/office/drawing/2014/main" id="{18A9B58A-F6BB-44B0-8870-56FA514351BA}"/>
            </a:ext>
          </a:extLst>
        </xdr:cNvPr>
        <xdr:cNvSpPr/>
      </xdr:nvSpPr>
      <xdr:spPr>
        <a:xfrm>
          <a:off x="3746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98" name="フローチャート: 判断 297">
          <a:extLst>
            <a:ext uri="{FF2B5EF4-FFF2-40B4-BE49-F238E27FC236}">
              <a16:creationId xmlns:a16="http://schemas.microsoft.com/office/drawing/2014/main" id="{2F62A116-DF08-48EE-8359-782B843A7F70}"/>
            </a:ext>
          </a:extLst>
        </xdr:cNvPr>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140788</xdr:rowOff>
    </xdr:from>
    <xdr:to>
      <xdr:col>10</xdr:col>
      <xdr:colOff>165100</xdr:colOff>
      <xdr:row>83</xdr:row>
      <xdr:rowOff>70938</xdr:rowOff>
    </xdr:to>
    <xdr:sp macro="" textlink="">
      <xdr:nvSpPr>
        <xdr:cNvPr id="299" name="フローチャート: 判断 298">
          <a:extLst>
            <a:ext uri="{FF2B5EF4-FFF2-40B4-BE49-F238E27FC236}">
              <a16:creationId xmlns:a16="http://schemas.microsoft.com/office/drawing/2014/main" id="{543B3558-446A-4E83-87A0-5089907A93BA}"/>
            </a:ext>
          </a:extLst>
        </xdr:cNvPr>
        <xdr:cNvSpPr/>
      </xdr:nvSpPr>
      <xdr:spPr>
        <a:xfrm>
          <a:off x="1968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168548</xdr:rowOff>
    </xdr:from>
    <xdr:to>
      <xdr:col>6</xdr:col>
      <xdr:colOff>38100</xdr:colOff>
      <xdr:row>83</xdr:row>
      <xdr:rowOff>98698</xdr:rowOff>
    </xdr:to>
    <xdr:sp macro="" textlink="">
      <xdr:nvSpPr>
        <xdr:cNvPr id="300" name="フローチャート: 判断 299">
          <a:extLst>
            <a:ext uri="{FF2B5EF4-FFF2-40B4-BE49-F238E27FC236}">
              <a16:creationId xmlns:a16="http://schemas.microsoft.com/office/drawing/2014/main" id="{588131F5-A7A4-44E7-A1FD-E467C3DC40F8}"/>
            </a:ext>
          </a:extLst>
        </xdr:cNvPr>
        <xdr:cNvSpPr/>
      </xdr:nvSpPr>
      <xdr:spPr>
        <a:xfrm>
          <a:off x="1079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3D2D48B1-1474-490F-9429-AD9A70DE9AE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D13FE601-A2E1-42D0-B2CE-F5709F42578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18E3B72C-F433-466C-A94B-AB749CB2B0C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745DA2B-1464-4634-9B28-7D232FAFEE3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7BF72F-B8AB-4549-BA3E-C9AECE8129A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15058</xdr:rowOff>
    </xdr:from>
    <xdr:to>
      <xdr:col>24</xdr:col>
      <xdr:colOff>114300</xdr:colOff>
      <xdr:row>84</xdr:row>
      <xdr:rowOff>116658</xdr:rowOff>
    </xdr:to>
    <xdr:sp macro="" textlink="">
      <xdr:nvSpPr>
        <xdr:cNvPr id="306" name="楕円 305">
          <a:extLst>
            <a:ext uri="{FF2B5EF4-FFF2-40B4-BE49-F238E27FC236}">
              <a16:creationId xmlns:a16="http://schemas.microsoft.com/office/drawing/2014/main" id="{DB1FE38D-EF6E-4C62-8C37-24F273DFCD2B}"/>
            </a:ext>
          </a:extLst>
        </xdr:cNvPr>
        <xdr:cNvSpPr/>
      </xdr:nvSpPr>
      <xdr:spPr>
        <a:xfrm>
          <a:off x="4584700" y="1441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164935</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FE62015D-AA63-429F-AB56-0204F2D98790}"/>
            </a:ext>
          </a:extLst>
        </xdr:cNvPr>
        <xdr:cNvSpPr txBox="1"/>
      </xdr:nvSpPr>
      <xdr:spPr>
        <a:xfrm>
          <a:off x="4673600" y="1439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158750</xdr:rowOff>
    </xdr:from>
    <xdr:to>
      <xdr:col>20</xdr:col>
      <xdr:colOff>38100</xdr:colOff>
      <xdr:row>84</xdr:row>
      <xdr:rowOff>88900</xdr:rowOff>
    </xdr:to>
    <xdr:sp macro="" textlink="">
      <xdr:nvSpPr>
        <xdr:cNvPr id="308" name="楕円 307">
          <a:extLst>
            <a:ext uri="{FF2B5EF4-FFF2-40B4-BE49-F238E27FC236}">
              <a16:creationId xmlns:a16="http://schemas.microsoft.com/office/drawing/2014/main" id="{4E7E946A-FCCE-4294-A6E8-C5A919C3BC87}"/>
            </a:ext>
          </a:extLst>
        </xdr:cNvPr>
        <xdr:cNvSpPr/>
      </xdr:nvSpPr>
      <xdr:spPr>
        <a:xfrm>
          <a:off x="3746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38100</xdr:rowOff>
    </xdr:from>
    <xdr:to>
      <xdr:col>24</xdr:col>
      <xdr:colOff>63500</xdr:colOff>
      <xdr:row>84</xdr:row>
      <xdr:rowOff>65858</xdr:rowOff>
    </xdr:to>
    <xdr:cxnSp macro="">
      <xdr:nvCxnSpPr>
        <xdr:cNvPr id="309" name="直線コネクタ 308">
          <a:extLst>
            <a:ext uri="{FF2B5EF4-FFF2-40B4-BE49-F238E27FC236}">
              <a16:creationId xmlns:a16="http://schemas.microsoft.com/office/drawing/2014/main" id="{68913B8C-43F3-4678-A516-A83FFCA3C5E4}"/>
            </a:ext>
          </a:extLst>
        </xdr:cNvPr>
        <xdr:cNvCxnSpPr/>
      </xdr:nvCxnSpPr>
      <xdr:spPr>
        <a:xfrm>
          <a:off x="3797300" y="14439900"/>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135889</xdr:rowOff>
    </xdr:from>
    <xdr:to>
      <xdr:col>15</xdr:col>
      <xdr:colOff>101600</xdr:colOff>
      <xdr:row>84</xdr:row>
      <xdr:rowOff>66039</xdr:rowOff>
    </xdr:to>
    <xdr:sp macro="" textlink="">
      <xdr:nvSpPr>
        <xdr:cNvPr id="310" name="楕円 309">
          <a:extLst>
            <a:ext uri="{FF2B5EF4-FFF2-40B4-BE49-F238E27FC236}">
              <a16:creationId xmlns:a16="http://schemas.microsoft.com/office/drawing/2014/main" id="{7E004871-FEFD-4205-BA22-46E049F405DE}"/>
            </a:ext>
          </a:extLst>
        </xdr:cNvPr>
        <xdr:cNvSpPr/>
      </xdr:nvSpPr>
      <xdr:spPr>
        <a:xfrm>
          <a:off x="2857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15239</xdr:rowOff>
    </xdr:from>
    <xdr:to>
      <xdr:col>19</xdr:col>
      <xdr:colOff>177800</xdr:colOff>
      <xdr:row>84</xdr:row>
      <xdr:rowOff>38100</xdr:rowOff>
    </xdr:to>
    <xdr:cxnSp macro="">
      <xdr:nvCxnSpPr>
        <xdr:cNvPr id="311" name="直線コネクタ 310">
          <a:extLst>
            <a:ext uri="{FF2B5EF4-FFF2-40B4-BE49-F238E27FC236}">
              <a16:creationId xmlns:a16="http://schemas.microsoft.com/office/drawing/2014/main" id="{CBB91956-4389-41F5-9C42-B4B0250D0382}"/>
            </a:ext>
          </a:extLst>
        </xdr:cNvPr>
        <xdr:cNvCxnSpPr/>
      </xdr:nvCxnSpPr>
      <xdr:spPr>
        <a:xfrm>
          <a:off x="2908300" y="144170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114663</xdr:rowOff>
    </xdr:from>
    <xdr:to>
      <xdr:col>10</xdr:col>
      <xdr:colOff>165100</xdr:colOff>
      <xdr:row>84</xdr:row>
      <xdr:rowOff>44813</xdr:rowOff>
    </xdr:to>
    <xdr:sp macro="" textlink="">
      <xdr:nvSpPr>
        <xdr:cNvPr id="312" name="楕円 311">
          <a:extLst>
            <a:ext uri="{FF2B5EF4-FFF2-40B4-BE49-F238E27FC236}">
              <a16:creationId xmlns:a16="http://schemas.microsoft.com/office/drawing/2014/main" id="{935AB549-BC49-417E-AC0E-EA8F94DCF4AC}"/>
            </a:ext>
          </a:extLst>
        </xdr:cNvPr>
        <xdr:cNvSpPr/>
      </xdr:nvSpPr>
      <xdr:spPr>
        <a:xfrm>
          <a:off x="1968500" y="1434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165463</xdr:rowOff>
    </xdr:from>
    <xdr:to>
      <xdr:col>15</xdr:col>
      <xdr:colOff>50800</xdr:colOff>
      <xdr:row>84</xdr:row>
      <xdr:rowOff>15239</xdr:rowOff>
    </xdr:to>
    <xdr:cxnSp macro="">
      <xdr:nvCxnSpPr>
        <xdr:cNvPr id="313" name="直線コネクタ 312">
          <a:extLst>
            <a:ext uri="{FF2B5EF4-FFF2-40B4-BE49-F238E27FC236}">
              <a16:creationId xmlns:a16="http://schemas.microsoft.com/office/drawing/2014/main" id="{67D7EB9B-8D42-4C1C-B8AA-A208C573CE50}"/>
            </a:ext>
          </a:extLst>
        </xdr:cNvPr>
        <xdr:cNvCxnSpPr/>
      </xdr:nvCxnSpPr>
      <xdr:spPr>
        <a:xfrm>
          <a:off x="2019300" y="14395813"/>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88537</xdr:rowOff>
    </xdr:from>
    <xdr:to>
      <xdr:col>6</xdr:col>
      <xdr:colOff>38100</xdr:colOff>
      <xdr:row>84</xdr:row>
      <xdr:rowOff>18687</xdr:rowOff>
    </xdr:to>
    <xdr:sp macro="" textlink="">
      <xdr:nvSpPr>
        <xdr:cNvPr id="314" name="楕円 313">
          <a:extLst>
            <a:ext uri="{FF2B5EF4-FFF2-40B4-BE49-F238E27FC236}">
              <a16:creationId xmlns:a16="http://schemas.microsoft.com/office/drawing/2014/main" id="{0D1B3EFA-8CF5-4FD8-A44B-BBC51E4810EF}"/>
            </a:ext>
          </a:extLst>
        </xdr:cNvPr>
        <xdr:cNvSpPr/>
      </xdr:nvSpPr>
      <xdr:spPr>
        <a:xfrm>
          <a:off x="1079500" y="1431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139337</xdr:rowOff>
    </xdr:from>
    <xdr:to>
      <xdr:col>10</xdr:col>
      <xdr:colOff>114300</xdr:colOff>
      <xdr:row>83</xdr:row>
      <xdr:rowOff>165463</xdr:rowOff>
    </xdr:to>
    <xdr:cxnSp macro="">
      <xdr:nvCxnSpPr>
        <xdr:cNvPr id="315" name="直線コネクタ 314">
          <a:extLst>
            <a:ext uri="{FF2B5EF4-FFF2-40B4-BE49-F238E27FC236}">
              <a16:creationId xmlns:a16="http://schemas.microsoft.com/office/drawing/2014/main" id="{083AFB94-BB04-4587-9D6C-F503C3D707E0}"/>
            </a:ext>
          </a:extLst>
        </xdr:cNvPr>
        <xdr:cNvCxnSpPr/>
      </xdr:nvCxnSpPr>
      <xdr:spPr>
        <a:xfrm>
          <a:off x="1130300" y="1436968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146248</xdr:rowOff>
    </xdr:from>
    <xdr:ext cx="405111" cy="259045"/>
    <xdr:sp macro="" textlink="">
      <xdr:nvSpPr>
        <xdr:cNvPr id="316" name="n_1aveValue【公営住宅】&#10;有形固定資産減価償却率">
          <a:extLst>
            <a:ext uri="{FF2B5EF4-FFF2-40B4-BE49-F238E27FC236}">
              <a16:creationId xmlns:a16="http://schemas.microsoft.com/office/drawing/2014/main" id="{9C74F8C6-DF51-4E79-B8B8-83FCFAA78C38}"/>
            </a:ext>
          </a:extLst>
        </xdr:cNvPr>
        <xdr:cNvSpPr txBox="1"/>
      </xdr:nvSpPr>
      <xdr:spPr>
        <a:xfrm>
          <a:off x="3582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116857</xdr:rowOff>
    </xdr:from>
    <xdr:ext cx="405111" cy="259045"/>
    <xdr:sp macro="" textlink="">
      <xdr:nvSpPr>
        <xdr:cNvPr id="317" name="n_2aveValue【公営住宅】&#10;有形固定資産減価償却率">
          <a:extLst>
            <a:ext uri="{FF2B5EF4-FFF2-40B4-BE49-F238E27FC236}">
              <a16:creationId xmlns:a16="http://schemas.microsoft.com/office/drawing/2014/main" id="{AAB88421-52B3-41A0-8E99-4149C8F5F370}"/>
            </a:ext>
          </a:extLst>
        </xdr:cNvPr>
        <xdr:cNvSpPr txBox="1"/>
      </xdr:nvSpPr>
      <xdr:spPr>
        <a:xfrm>
          <a:off x="2705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87465</xdr:rowOff>
    </xdr:from>
    <xdr:ext cx="405111" cy="259045"/>
    <xdr:sp macro="" textlink="">
      <xdr:nvSpPr>
        <xdr:cNvPr id="318" name="n_3aveValue【公営住宅】&#10;有形固定資産減価償却率">
          <a:extLst>
            <a:ext uri="{FF2B5EF4-FFF2-40B4-BE49-F238E27FC236}">
              <a16:creationId xmlns:a16="http://schemas.microsoft.com/office/drawing/2014/main" id="{62CF2248-46CB-44E6-9E6C-79FC7FEAADC4}"/>
            </a:ext>
          </a:extLst>
        </xdr:cNvPr>
        <xdr:cNvSpPr txBox="1"/>
      </xdr:nvSpPr>
      <xdr:spPr>
        <a:xfrm>
          <a:off x="1816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115225</xdr:rowOff>
    </xdr:from>
    <xdr:ext cx="405111" cy="259045"/>
    <xdr:sp macro="" textlink="">
      <xdr:nvSpPr>
        <xdr:cNvPr id="319" name="n_4aveValue【公営住宅】&#10;有形固定資産減価償却率">
          <a:extLst>
            <a:ext uri="{FF2B5EF4-FFF2-40B4-BE49-F238E27FC236}">
              <a16:creationId xmlns:a16="http://schemas.microsoft.com/office/drawing/2014/main" id="{74290FFC-21A3-4FCF-BFC5-65B257C32CC0}"/>
            </a:ext>
          </a:extLst>
        </xdr:cNvPr>
        <xdr:cNvSpPr txBox="1"/>
      </xdr:nvSpPr>
      <xdr:spPr>
        <a:xfrm>
          <a:off x="927744" y="1400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80027</xdr:rowOff>
    </xdr:from>
    <xdr:ext cx="405111" cy="259045"/>
    <xdr:sp macro="" textlink="">
      <xdr:nvSpPr>
        <xdr:cNvPr id="320" name="n_1mainValue【公営住宅】&#10;有形固定資産減価償却率">
          <a:extLst>
            <a:ext uri="{FF2B5EF4-FFF2-40B4-BE49-F238E27FC236}">
              <a16:creationId xmlns:a16="http://schemas.microsoft.com/office/drawing/2014/main" id="{4514169C-38E2-403E-9170-2B77D51E43BD}"/>
            </a:ext>
          </a:extLst>
        </xdr:cNvPr>
        <xdr:cNvSpPr txBox="1"/>
      </xdr:nvSpPr>
      <xdr:spPr>
        <a:xfrm>
          <a:off x="3582044"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57166</xdr:rowOff>
    </xdr:from>
    <xdr:ext cx="405111" cy="259045"/>
    <xdr:sp macro="" textlink="">
      <xdr:nvSpPr>
        <xdr:cNvPr id="321" name="n_2mainValue【公営住宅】&#10;有形固定資産減価償却率">
          <a:extLst>
            <a:ext uri="{FF2B5EF4-FFF2-40B4-BE49-F238E27FC236}">
              <a16:creationId xmlns:a16="http://schemas.microsoft.com/office/drawing/2014/main" id="{3D79E7FC-1EE0-4130-932D-4FA49C9D4A95}"/>
            </a:ext>
          </a:extLst>
        </xdr:cNvPr>
        <xdr:cNvSpPr txBox="1"/>
      </xdr:nvSpPr>
      <xdr:spPr>
        <a:xfrm>
          <a:off x="27057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35940</xdr:rowOff>
    </xdr:from>
    <xdr:ext cx="405111" cy="259045"/>
    <xdr:sp macro="" textlink="">
      <xdr:nvSpPr>
        <xdr:cNvPr id="322" name="n_3mainValue【公営住宅】&#10;有形固定資産減価償却率">
          <a:extLst>
            <a:ext uri="{FF2B5EF4-FFF2-40B4-BE49-F238E27FC236}">
              <a16:creationId xmlns:a16="http://schemas.microsoft.com/office/drawing/2014/main" id="{CC5CF9CA-9363-47C2-9813-F25A7A4DB92B}"/>
            </a:ext>
          </a:extLst>
        </xdr:cNvPr>
        <xdr:cNvSpPr txBox="1"/>
      </xdr:nvSpPr>
      <xdr:spPr>
        <a:xfrm>
          <a:off x="1816744" y="1443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9814</xdr:rowOff>
    </xdr:from>
    <xdr:ext cx="405111" cy="259045"/>
    <xdr:sp macro="" textlink="">
      <xdr:nvSpPr>
        <xdr:cNvPr id="323" name="n_4mainValue【公営住宅】&#10;有形固定資産減価償却率">
          <a:extLst>
            <a:ext uri="{FF2B5EF4-FFF2-40B4-BE49-F238E27FC236}">
              <a16:creationId xmlns:a16="http://schemas.microsoft.com/office/drawing/2014/main" id="{536ED8D1-0F2E-4175-9976-65A2BE45D16E}"/>
            </a:ext>
          </a:extLst>
        </xdr:cNvPr>
        <xdr:cNvSpPr txBox="1"/>
      </xdr:nvSpPr>
      <xdr:spPr>
        <a:xfrm>
          <a:off x="927744" y="1441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EC3645FD-FE71-448B-BF5F-97112B56B93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F7B867D9-117D-47A4-9061-F93F81EA6EC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EB6E0E45-1370-4988-822A-107796FA9EF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1A24D18D-A145-449B-9A8D-89355120708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3BAD9864-07E2-4C0D-98DF-08E1F121F20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3DAA7F86-3E26-4CCF-856B-47DA6DDB52C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30BB4768-4D6B-4A6B-A347-F4E10F99205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3949BE27-7AC6-4EF1-B14C-2DE80F029B1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D3335ADA-5E21-4A41-BBC1-5035373D07B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F6F93EFE-119A-43F7-98EE-6AD8870199A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3BF09288-4668-4236-870D-AC5B2E2510E5}"/>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821BF6FD-5651-47C1-B598-670DB93219A4}"/>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43E9F5A6-0631-4ECB-85B7-2A39B11E0EB6}"/>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9C9E4FDE-2066-432E-9F1F-B8C43A577922}"/>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8D9EA967-D102-4028-8450-9BD34BC47A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a16="http://schemas.microsoft.com/office/drawing/2014/main" id="{76CFE088-5096-4AB2-AE2A-BB51E8CAEC15}"/>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CB0917BE-5738-4058-864E-FD9C9932DF6B}"/>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a16="http://schemas.microsoft.com/office/drawing/2014/main" id="{BF0D8F1F-440F-4ACA-8661-C4A9DBC7FC81}"/>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C22A13F2-2500-4C61-80AF-007C7EA07961}"/>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a:extLst>
            <a:ext uri="{FF2B5EF4-FFF2-40B4-BE49-F238E27FC236}">
              <a16:creationId xmlns:a16="http://schemas.microsoft.com/office/drawing/2014/main" id="{133F241E-03A4-472F-979F-600662861871}"/>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7B6CEFC-C3CA-4438-8F66-ECABE4AD172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E773807A-2391-4C0F-904F-F5D40F1C8F9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4D2FE4B4-923F-4526-9E42-1FAE609B0A9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20193</xdr:rowOff>
    </xdr:from>
    <xdr:to>
      <xdr:col>54</xdr:col>
      <xdr:colOff>189865</xdr:colOff>
      <xdr:row>86</xdr:row>
      <xdr:rowOff>113537</xdr:rowOff>
    </xdr:to>
    <xdr:cxnSp macro="">
      <xdr:nvCxnSpPr>
        <xdr:cNvPr id="347" name="直線コネクタ 346">
          <a:extLst>
            <a:ext uri="{FF2B5EF4-FFF2-40B4-BE49-F238E27FC236}">
              <a16:creationId xmlns:a16="http://schemas.microsoft.com/office/drawing/2014/main" id="{1BBBEE34-02BE-4277-8D2F-8CBDC84CDC10}"/>
            </a:ext>
          </a:extLst>
        </xdr:cNvPr>
        <xdr:cNvCxnSpPr/>
      </xdr:nvCxnSpPr>
      <xdr:spPr>
        <a:xfrm flipV="1">
          <a:off x="10476865" y="13564743"/>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8" name="【公営住宅】&#10;一人当たり面積最小値テキスト">
          <a:extLst>
            <a:ext uri="{FF2B5EF4-FFF2-40B4-BE49-F238E27FC236}">
              <a16:creationId xmlns:a16="http://schemas.microsoft.com/office/drawing/2014/main" id="{9F095A3E-6C19-4486-B987-9B06FA947055}"/>
            </a:ext>
          </a:extLst>
        </xdr:cNvPr>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9" name="直線コネクタ 348">
          <a:extLst>
            <a:ext uri="{FF2B5EF4-FFF2-40B4-BE49-F238E27FC236}">
              <a16:creationId xmlns:a16="http://schemas.microsoft.com/office/drawing/2014/main" id="{FAC03D2E-F862-484F-A508-9469173F1F54}"/>
            </a:ext>
          </a:extLst>
        </xdr:cNvPr>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138320</xdr:rowOff>
    </xdr:from>
    <xdr:ext cx="469744" cy="259045"/>
    <xdr:sp macro="" textlink="">
      <xdr:nvSpPr>
        <xdr:cNvPr id="350" name="【公営住宅】&#10;一人当たり面積最大値テキスト">
          <a:extLst>
            <a:ext uri="{FF2B5EF4-FFF2-40B4-BE49-F238E27FC236}">
              <a16:creationId xmlns:a16="http://schemas.microsoft.com/office/drawing/2014/main" id="{7FAB64F5-08C9-4EE3-970C-01991063CB30}"/>
            </a:ext>
          </a:extLst>
        </xdr:cNvPr>
        <xdr:cNvSpPr txBox="1"/>
      </xdr:nvSpPr>
      <xdr:spPr>
        <a:xfrm>
          <a:off x="10515600" y="1333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20193</xdr:rowOff>
    </xdr:from>
    <xdr:to>
      <xdr:col>55</xdr:col>
      <xdr:colOff>88900</xdr:colOff>
      <xdr:row>79</xdr:row>
      <xdr:rowOff>20193</xdr:rowOff>
    </xdr:to>
    <xdr:cxnSp macro="">
      <xdr:nvCxnSpPr>
        <xdr:cNvPr id="351" name="直線コネクタ 350">
          <a:extLst>
            <a:ext uri="{FF2B5EF4-FFF2-40B4-BE49-F238E27FC236}">
              <a16:creationId xmlns:a16="http://schemas.microsoft.com/office/drawing/2014/main" id="{86EDFA62-DFEE-4A42-AD10-8A0C24A8832B}"/>
            </a:ext>
          </a:extLst>
        </xdr:cNvPr>
        <xdr:cNvCxnSpPr/>
      </xdr:nvCxnSpPr>
      <xdr:spPr>
        <a:xfrm>
          <a:off x="10388600" y="1356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61231</xdr:rowOff>
    </xdr:from>
    <xdr:ext cx="469744" cy="259045"/>
    <xdr:sp macro="" textlink="">
      <xdr:nvSpPr>
        <xdr:cNvPr id="352" name="【公営住宅】&#10;一人当たり面積平均値テキスト">
          <a:extLst>
            <a:ext uri="{FF2B5EF4-FFF2-40B4-BE49-F238E27FC236}">
              <a16:creationId xmlns:a16="http://schemas.microsoft.com/office/drawing/2014/main" id="{E15F0FC5-4538-447F-98C3-71197818C74E}"/>
            </a:ext>
          </a:extLst>
        </xdr:cNvPr>
        <xdr:cNvSpPr txBox="1"/>
      </xdr:nvSpPr>
      <xdr:spPr>
        <a:xfrm>
          <a:off x="10515600" y="144630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38354</xdr:rowOff>
    </xdr:from>
    <xdr:to>
      <xdr:col>55</xdr:col>
      <xdr:colOff>50800</xdr:colOff>
      <xdr:row>85</xdr:row>
      <xdr:rowOff>139954</xdr:rowOff>
    </xdr:to>
    <xdr:sp macro="" textlink="">
      <xdr:nvSpPr>
        <xdr:cNvPr id="353" name="フローチャート: 判断 352">
          <a:extLst>
            <a:ext uri="{FF2B5EF4-FFF2-40B4-BE49-F238E27FC236}">
              <a16:creationId xmlns:a16="http://schemas.microsoft.com/office/drawing/2014/main" id="{43093DA0-A254-46A0-B2BA-42F53A3BDB17}"/>
            </a:ext>
          </a:extLst>
        </xdr:cNvPr>
        <xdr:cNvSpPr/>
      </xdr:nvSpPr>
      <xdr:spPr>
        <a:xfrm>
          <a:off x="10426700" y="1461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44069</xdr:rowOff>
    </xdr:from>
    <xdr:to>
      <xdr:col>50</xdr:col>
      <xdr:colOff>165100</xdr:colOff>
      <xdr:row>85</xdr:row>
      <xdr:rowOff>145669</xdr:rowOff>
    </xdr:to>
    <xdr:sp macro="" textlink="">
      <xdr:nvSpPr>
        <xdr:cNvPr id="354" name="フローチャート: 判断 353">
          <a:extLst>
            <a:ext uri="{FF2B5EF4-FFF2-40B4-BE49-F238E27FC236}">
              <a16:creationId xmlns:a16="http://schemas.microsoft.com/office/drawing/2014/main" id="{150CAE43-BF6C-43D9-ABBF-0938081701E4}"/>
            </a:ext>
          </a:extLst>
        </xdr:cNvPr>
        <xdr:cNvSpPr/>
      </xdr:nvSpPr>
      <xdr:spPr>
        <a:xfrm>
          <a:off x="9588500" y="1461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42926</xdr:rowOff>
    </xdr:from>
    <xdr:to>
      <xdr:col>46</xdr:col>
      <xdr:colOff>38100</xdr:colOff>
      <xdr:row>85</xdr:row>
      <xdr:rowOff>144526</xdr:rowOff>
    </xdr:to>
    <xdr:sp macro="" textlink="">
      <xdr:nvSpPr>
        <xdr:cNvPr id="355" name="フローチャート: 判断 354">
          <a:extLst>
            <a:ext uri="{FF2B5EF4-FFF2-40B4-BE49-F238E27FC236}">
              <a16:creationId xmlns:a16="http://schemas.microsoft.com/office/drawing/2014/main" id="{4BC940EF-B5A3-4CCD-BD68-DA58DA1FF759}"/>
            </a:ext>
          </a:extLst>
        </xdr:cNvPr>
        <xdr:cNvSpPr/>
      </xdr:nvSpPr>
      <xdr:spPr>
        <a:xfrm>
          <a:off x="8699500" y="1461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44069</xdr:rowOff>
    </xdr:from>
    <xdr:to>
      <xdr:col>41</xdr:col>
      <xdr:colOff>101600</xdr:colOff>
      <xdr:row>85</xdr:row>
      <xdr:rowOff>145669</xdr:rowOff>
    </xdr:to>
    <xdr:sp macro="" textlink="">
      <xdr:nvSpPr>
        <xdr:cNvPr id="356" name="フローチャート: 判断 355">
          <a:extLst>
            <a:ext uri="{FF2B5EF4-FFF2-40B4-BE49-F238E27FC236}">
              <a16:creationId xmlns:a16="http://schemas.microsoft.com/office/drawing/2014/main" id="{8B62A20B-BFA2-4FB6-ADA5-E0BD9C3B7A2D}"/>
            </a:ext>
          </a:extLst>
        </xdr:cNvPr>
        <xdr:cNvSpPr/>
      </xdr:nvSpPr>
      <xdr:spPr>
        <a:xfrm>
          <a:off x="7810500" y="1461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49022</xdr:rowOff>
    </xdr:from>
    <xdr:to>
      <xdr:col>36</xdr:col>
      <xdr:colOff>165100</xdr:colOff>
      <xdr:row>85</xdr:row>
      <xdr:rowOff>150622</xdr:rowOff>
    </xdr:to>
    <xdr:sp macro="" textlink="">
      <xdr:nvSpPr>
        <xdr:cNvPr id="357" name="フローチャート: 判断 356">
          <a:extLst>
            <a:ext uri="{FF2B5EF4-FFF2-40B4-BE49-F238E27FC236}">
              <a16:creationId xmlns:a16="http://schemas.microsoft.com/office/drawing/2014/main" id="{D499C77E-D554-4EF7-AF14-B464434B3EA3}"/>
            </a:ext>
          </a:extLst>
        </xdr:cNvPr>
        <xdr:cNvSpPr/>
      </xdr:nvSpPr>
      <xdr:spPr>
        <a:xfrm>
          <a:off x="6921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1746B43F-CD32-4716-A52D-E01C611E12C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8986D84F-B96F-4239-A847-9DE76F4A955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8B51D1E0-82BC-4B82-BE1E-84229D6CE3E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EC504A6A-8BF9-4C05-A38F-F05E8BDCDD9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7FF9A5C5-769B-47CF-B682-FB63CA99DB6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167512</xdr:rowOff>
    </xdr:from>
    <xdr:to>
      <xdr:col>55</xdr:col>
      <xdr:colOff>50800</xdr:colOff>
      <xdr:row>86</xdr:row>
      <xdr:rowOff>97662</xdr:rowOff>
    </xdr:to>
    <xdr:sp macro="" textlink="">
      <xdr:nvSpPr>
        <xdr:cNvPr id="363" name="楕円 362">
          <a:extLst>
            <a:ext uri="{FF2B5EF4-FFF2-40B4-BE49-F238E27FC236}">
              <a16:creationId xmlns:a16="http://schemas.microsoft.com/office/drawing/2014/main" id="{2813689E-1D4D-4EA5-B69A-C068613435C6}"/>
            </a:ext>
          </a:extLst>
        </xdr:cNvPr>
        <xdr:cNvSpPr/>
      </xdr:nvSpPr>
      <xdr:spPr>
        <a:xfrm>
          <a:off x="10426700" y="1474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82439</xdr:rowOff>
    </xdr:from>
    <xdr:ext cx="469744" cy="259045"/>
    <xdr:sp macro="" textlink="">
      <xdr:nvSpPr>
        <xdr:cNvPr id="364" name="【公営住宅】&#10;一人当たり面積該当値テキスト">
          <a:extLst>
            <a:ext uri="{FF2B5EF4-FFF2-40B4-BE49-F238E27FC236}">
              <a16:creationId xmlns:a16="http://schemas.microsoft.com/office/drawing/2014/main" id="{41ADA214-D83C-4C9B-BE68-58BDD27E5023}"/>
            </a:ext>
          </a:extLst>
        </xdr:cNvPr>
        <xdr:cNvSpPr txBox="1"/>
      </xdr:nvSpPr>
      <xdr:spPr>
        <a:xfrm>
          <a:off x="10515600" y="14655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167512</xdr:rowOff>
    </xdr:from>
    <xdr:to>
      <xdr:col>50</xdr:col>
      <xdr:colOff>165100</xdr:colOff>
      <xdr:row>86</xdr:row>
      <xdr:rowOff>97662</xdr:rowOff>
    </xdr:to>
    <xdr:sp macro="" textlink="">
      <xdr:nvSpPr>
        <xdr:cNvPr id="365" name="楕円 364">
          <a:extLst>
            <a:ext uri="{FF2B5EF4-FFF2-40B4-BE49-F238E27FC236}">
              <a16:creationId xmlns:a16="http://schemas.microsoft.com/office/drawing/2014/main" id="{D551BD47-C41A-42C7-9089-FB287C339238}"/>
            </a:ext>
          </a:extLst>
        </xdr:cNvPr>
        <xdr:cNvSpPr/>
      </xdr:nvSpPr>
      <xdr:spPr>
        <a:xfrm>
          <a:off x="9588500" y="1474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46862</xdr:rowOff>
    </xdr:from>
    <xdr:to>
      <xdr:col>55</xdr:col>
      <xdr:colOff>0</xdr:colOff>
      <xdr:row>86</xdr:row>
      <xdr:rowOff>46862</xdr:rowOff>
    </xdr:to>
    <xdr:cxnSp macro="">
      <xdr:nvCxnSpPr>
        <xdr:cNvPr id="366" name="直線コネクタ 365">
          <a:extLst>
            <a:ext uri="{FF2B5EF4-FFF2-40B4-BE49-F238E27FC236}">
              <a16:creationId xmlns:a16="http://schemas.microsoft.com/office/drawing/2014/main" id="{FB8FA477-243A-4A3D-8E1A-62F7ADA38E51}"/>
            </a:ext>
          </a:extLst>
        </xdr:cNvPr>
        <xdr:cNvCxnSpPr/>
      </xdr:nvCxnSpPr>
      <xdr:spPr>
        <a:xfrm>
          <a:off x="9639300" y="147915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166370</xdr:rowOff>
    </xdr:from>
    <xdr:to>
      <xdr:col>46</xdr:col>
      <xdr:colOff>38100</xdr:colOff>
      <xdr:row>86</xdr:row>
      <xdr:rowOff>96520</xdr:rowOff>
    </xdr:to>
    <xdr:sp macro="" textlink="">
      <xdr:nvSpPr>
        <xdr:cNvPr id="367" name="楕円 366">
          <a:extLst>
            <a:ext uri="{FF2B5EF4-FFF2-40B4-BE49-F238E27FC236}">
              <a16:creationId xmlns:a16="http://schemas.microsoft.com/office/drawing/2014/main" id="{115A8DDD-5551-4660-A301-8F19AFD0AF72}"/>
            </a:ext>
          </a:extLst>
        </xdr:cNvPr>
        <xdr:cNvSpPr/>
      </xdr:nvSpPr>
      <xdr:spPr>
        <a:xfrm>
          <a:off x="86995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45720</xdr:rowOff>
    </xdr:from>
    <xdr:to>
      <xdr:col>50</xdr:col>
      <xdr:colOff>114300</xdr:colOff>
      <xdr:row>86</xdr:row>
      <xdr:rowOff>46862</xdr:rowOff>
    </xdr:to>
    <xdr:cxnSp macro="">
      <xdr:nvCxnSpPr>
        <xdr:cNvPr id="368" name="直線コネクタ 367">
          <a:extLst>
            <a:ext uri="{FF2B5EF4-FFF2-40B4-BE49-F238E27FC236}">
              <a16:creationId xmlns:a16="http://schemas.microsoft.com/office/drawing/2014/main" id="{F8DE6ECC-FE6B-45CE-862A-22D2A86CC281}"/>
            </a:ext>
          </a:extLst>
        </xdr:cNvPr>
        <xdr:cNvCxnSpPr/>
      </xdr:nvCxnSpPr>
      <xdr:spPr>
        <a:xfrm>
          <a:off x="8750300" y="14790420"/>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164846</xdr:rowOff>
    </xdr:from>
    <xdr:to>
      <xdr:col>41</xdr:col>
      <xdr:colOff>101600</xdr:colOff>
      <xdr:row>86</xdr:row>
      <xdr:rowOff>94996</xdr:rowOff>
    </xdr:to>
    <xdr:sp macro="" textlink="">
      <xdr:nvSpPr>
        <xdr:cNvPr id="369" name="楕円 368">
          <a:extLst>
            <a:ext uri="{FF2B5EF4-FFF2-40B4-BE49-F238E27FC236}">
              <a16:creationId xmlns:a16="http://schemas.microsoft.com/office/drawing/2014/main" id="{B00B8B4F-7E25-448B-928A-70118B499FC3}"/>
            </a:ext>
          </a:extLst>
        </xdr:cNvPr>
        <xdr:cNvSpPr/>
      </xdr:nvSpPr>
      <xdr:spPr>
        <a:xfrm>
          <a:off x="7810500" y="1473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44196</xdr:rowOff>
    </xdr:from>
    <xdr:to>
      <xdr:col>45</xdr:col>
      <xdr:colOff>177800</xdr:colOff>
      <xdr:row>86</xdr:row>
      <xdr:rowOff>45720</xdr:rowOff>
    </xdr:to>
    <xdr:cxnSp macro="">
      <xdr:nvCxnSpPr>
        <xdr:cNvPr id="370" name="直線コネクタ 369">
          <a:extLst>
            <a:ext uri="{FF2B5EF4-FFF2-40B4-BE49-F238E27FC236}">
              <a16:creationId xmlns:a16="http://schemas.microsoft.com/office/drawing/2014/main" id="{56BB33C3-65EB-47E0-9892-F15A3A0C7A7B}"/>
            </a:ext>
          </a:extLst>
        </xdr:cNvPr>
        <xdr:cNvCxnSpPr/>
      </xdr:nvCxnSpPr>
      <xdr:spPr>
        <a:xfrm>
          <a:off x="7861300" y="1478889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163703</xdr:rowOff>
    </xdr:from>
    <xdr:to>
      <xdr:col>36</xdr:col>
      <xdr:colOff>165100</xdr:colOff>
      <xdr:row>86</xdr:row>
      <xdr:rowOff>93853</xdr:rowOff>
    </xdr:to>
    <xdr:sp macro="" textlink="">
      <xdr:nvSpPr>
        <xdr:cNvPr id="371" name="楕円 370">
          <a:extLst>
            <a:ext uri="{FF2B5EF4-FFF2-40B4-BE49-F238E27FC236}">
              <a16:creationId xmlns:a16="http://schemas.microsoft.com/office/drawing/2014/main" id="{F95DF7AD-D22A-4172-B182-FC21A66D42CA}"/>
            </a:ext>
          </a:extLst>
        </xdr:cNvPr>
        <xdr:cNvSpPr/>
      </xdr:nvSpPr>
      <xdr:spPr>
        <a:xfrm>
          <a:off x="6921500" y="1473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43053</xdr:rowOff>
    </xdr:from>
    <xdr:to>
      <xdr:col>41</xdr:col>
      <xdr:colOff>50800</xdr:colOff>
      <xdr:row>86</xdr:row>
      <xdr:rowOff>44196</xdr:rowOff>
    </xdr:to>
    <xdr:cxnSp macro="">
      <xdr:nvCxnSpPr>
        <xdr:cNvPr id="372" name="直線コネクタ 371">
          <a:extLst>
            <a:ext uri="{FF2B5EF4-FFF2-40B4-BE49-F238E27FC236}">
              <a16:creationId xmlns:a16="http://schemas.microsoft.com/office/drawing/2014/main" id="{CCB54FEC-0136-42C2-B3AE-03A4C6F3B45B}"/>
            </a:ext>
          </a:extLst>
        </xdr:cNvPr>
        <xdr:cNvCxnSpPr/>
      </xdr:nvCxnSpPr>
      <xdr:spPr>
        <a:xfrm>
          <a:off x="6972300" y="1478775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162196</xdr:rowOff>
    </xdr:from>
    <xdr:ext cx="469744" cy="259045"/>
    <xdr:sp macro="" textlink="">
      <xdr:nvSpPr>
        <xdr:cNvPr id="373" name="n_1aveValue【公営住宅】&#10;一人当たり面積">
          <a:extLst>
            <a:ext uri="{FF2B5EF4-FFF2-40B4-BE49-F238E27FC236}">
              <a16:creationId xmlns:a16="http://schemas.microsoft.com/office/drawing/2014/main" id="{940D2F00-8B2C-49C7-AFED-FB6C5479677B}"/>
            </a:ext>
          </a:extLst>
        </xdr:cNvPr>
        <xdr:cNvSpPr txBox="1"/>
      </xdr:nvSpPr>
      <xdr:spPr>
        <a:xfrm>
          <a:off x="9391727" y="1439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161053</xdr:rowOff>
    </xdr:from>
    <xdr:ext cx="469744" cy="259045"/>
    <xdr:sp macro="" textlink="">
      <xdr:nvSpPr>
        <xdr:cNvPr id="374" name="n_2aveValue【公営住宅】&#10;一人当たり面積">
          <a:extLst>
            <a:ext uri="{FF2B5EF4-FFF2-40B4-BE49-F238E27FC236}">
              <a16:creationId xmlns:a16="http://schemas.microsoft.com/office/drawing/2014/main" id="{CFED4D4B-C454-4F08-8B28-6E98316311A0}"/>
            </a:ext>
          </a:extLst>
        </xdr:cNvPr>
        <xdr:cNvSpPr txBox="1"/>
      </xdr:nvSpPr>
      <xdr:spPr>
        <a:xfrm>
          <a:off x="8515427" y="1439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162196</xdr:rowOff>
    </xdr:from>
    <xdr:ext cx="469744" cy="259045"/>
    <xdr:sp macro="" textlink="">
      <xdr:nvSpPr>
        <xdr:cNvPr id="375" name="n_3aveValue【公営住宅】&#10;一人当たり面積">
          <a:extLst>
            <a:ext uri="{FF2B5EF4-FFF2-40B4-BE49-F238E27FC236}">
              <a16:creationId xmlns:a16="http://schemas.microsoft.com/office/drawing/2014/main" id="{D85CCA40-B06F-47BF-859C-3FCA6ECFC1D6}"/>
            </a:ext>
          </a:extLst>
        </xdr:cNvPr>
        <xdr:cNvSpPr txBox="1"/>
      </xdr:nvSpPr>
      <xdr:spPr>
        <a:xfrm>
          <a:off x="7626427" y="1439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167149</xdr:rowOff>
    </xdr:from>
    <xdr:ext cx="469744" cy="259045"/>
    <xdr:sp macro="" textlink="">
      <xdr:nvSpPr>
        <xdr:cNvPr id="376" name="n_4aveValue【公営住宅】&#10;一人当たり面積">
          <a:extLst>
            <a:ext uri="{FF2B5EF4-FFF2-40B4-BE49-F238E27FC236}">
              <a16:creationId xmlns:a16="http://schemas.microsoft.com/office/drawing/2014/main" id="{8572CEA2-C7B2-4D32-888E-EF97A5143F21}"/>
            </a:ext>
          </a:extLst>
        </xdr:cNvPr>
        <xdr:cNvSpPr txBox="1"/>
      </xdr:nvSpPr>
      <xdr:spPr>
        <a:xfrm>
          <a:off x="67374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88789</xdr:rowOff>
    </xdr:from>
    <xdr:ext cx="469744" cy="259045"/>
    <xdr:sp macro="" textlink="">
      <xdr:nvSpPr>
        <xdr:cNvPr id="377" name="n_1mainValue【公営住宅】&#10;一人当たり面積">
          <a:extLst>
            <a:ext uri="{FF2B5EF4-FFF2-40B4-BE49-F238E27FC236}">
              <a16:creationId xmlns:a16="http://schemas.microsoft.com/office/drawing/2014/main" id="{529B8250-4F52-406A-A07F-057A53BA5C36}"/>
            </a:ext>
          </a:extLst>
        </xdr:cNvPr>
        <xdr:cNvSpPr txBox="1"/>
      </xdr:nvSpPr>
      <xdr:spPr>
        <a:xfrm>
          <a:off x="9391727" y="14833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87647</xdr:rowOff>
    </xdr:from>
    <xdr:ext cx="469744" cy="259045"/>
    <xdr:sp macro="" textlink="">
      <xdr:nvSpPr>
        <xdr:cNvPr id="378" name="n_2mainValue【公営住宅】&#10;一人当たり面積">
          <a:extLst>
            <a:ext uri="{FF2B5EF4-FFF2-40B4-BE49-F238E27FC236}">
              <a16:creationId xmlns:a16="http://schemas.microsoft.com/office/drawing/2014/main" id="{15EE59DC-EE43-4917-949F-13D9B4F258A7}"/>
            </a:ext>
          </a:extLst>
        </xdr:cNvPr>
        <xdr:cNvSpPr txBox="1"/>
      </xdr:nvSpPr>
      <xdr:spPr>
        <a:xfrm>
          <a:off x="8515427"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86123</xdr:rowOff>
    </xdr:from>
    <xdr:ext cx="469744" cy="259045"/>
    <xdr:sp macro="" textlink="">
      <xdr:nvSpPr>
        <xdr:cNvPr id="379" name="n_3mainValue【公営住宅】&#10;一人当たり面積">
          <a:extLst>
            <a:ext uri="{FF2B5EF4-FFF2-40B4-BE49-F238E27FC236}">
              <a16:creationId xmlns:a16="http://schemas.microsoft.com/office/drawing/2014/main" id="{62859600-4537-42CA-8F48-71C2ABFE59CA}"/>
            </a:ext>
          </a:extLst>
        </xdr:cNvPr>
        <xdr:cNvSpPr txBox="1"/>
      </xdr:nvSpPr>
      <xdr:spPr>
        <a:xfrm>
          <a:off x="7626427" y="1483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84980</xdr:rowOff>
    </xdr:from>
    <xdr:ext cx="469744" cy="259045"/>
    <xdr:sp macro="" textlink="">
      <xdr:nvSpPr>
        <xdr:cNvPr id="380" name="n_4mainValue【公営住宅】&#10;一人当たり面積">
          <a:extLst>
            <a:ext uri="{FF2B5EF4-FFF2-40B4-BE49-F238E27FC236}">
              <a16:creationId xmlns:a16="http://schemas.microsoft.com/office/drawing/2014/main" id="{DCE2D6F2-AAD5-43D4-8DB9-9140E61EC434}"/>
            </a:ext>
          </a:extLst>
        </xdr:cNvPr>
        <xdr:cNvSpPr txBox="1"/>
      </xdr:nvSpPr>
      <xdr:spPr>
        <a:xfrm>
          <a:off x="6737427" y="1482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8E3F853-DB4C-4138-A178-8483564D7E9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4CC82B60-CE5D-4C5A-8AA1-5466F12E6C5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9579400C-B5FF-44DB-8B21-D6F8B305DAF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F7D0118F-C9E4-46AF-B8DE-EFDD018C832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10839B47-1436-42DD-8394-FB51DAC6B1A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19633EC1-35FC-4E14-A0B6-CFF6256C3BF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46CB74D-7FBE-41C7-8632-8512499A89C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5BDACCE6-765D-467A-98C7-35E47D06DB39}"/>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CB441F4A-E7EB-4DC1-9969-E3134DA2734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3EA1F7B4-A250-44B7-8BFA-03F8B12FC5A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C1A1E3A3-F7A5-4BC4-A27D-A7FD649CACF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862FDBC1-2D64-47F7-8CD4-1D8E43C686C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D9D94520-AB93-4E6C-AF0D-400ACA790C9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8E99664B-61E7-4B29-BC25-83C3F45DEEC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50B01E52-E949-471F-A515-4249B709DBC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F9BE3512-698A-4676-878A-3C7D26BF2F1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0EE1504C-87BB-431C-B230-265C2FCB856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9447E26A-694E-4C8F-8FD6-6475749A4D9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4338EF8E-DB6C-4031-9DA2-F40F4F6BED8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9118F3F9-2B59-4E9E-B0AC-B3C2CD1D84D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75709659-E247-450F-92A4-A6691A9F92F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DD8C3701-AA80-4EBE-8DAC-CB78A2BF610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1BE64487-6A89-4238-8575-C5BD39567C5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697F5C69-5472-40DF-9452-3D578F03B63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487C4803-967D-4A3E-B51F-BCE14625CEC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728ABE2F-EC11-47A0-BA17-42A3A6F7CEB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64AEE6C6-8513-4FA2-93BF-EA49619E71B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AA67BE61-0E0C-40CF-83AC-7304753B6D33}"/>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F8BECD5A-5931-47C8-B7AA-0F1809446D3A}"/>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44887E93-F45F-45E3-B297-B99A60DA83B1}"/>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A6E3A2A0-B4C6-486F-B591-E05894A3C617}"/>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7F9BE2FE-AD1B-4974-9784-14E44F99C1A8}"/>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A5CB9A49-B419-4483-8B08-FD9F0A2A6E34}"/>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8BC920D4-C81B-44AB-8144-FD90ED5D0DAF}"/>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75D2EFEF-F2CC-45AF-9831-A11DAD241D8E}"/>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389A9BF5-0537-4C43-8A4A-AC904B169CDE}"/>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a:extLst>
            <a:ext uri="{FF2B5EF4-FFF2-40B4-BE49-F238E27FC236}">
              <a16:creationId xmlns:a16="http://schemas.microsoft.com/office/drawing/2014/main" id="{E38C2403-F502-4244-9BD2-E251FAF786B2}"/>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F5B4592C-411C-4114-B2B3-D6DB7038655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a:extLst>
            <a:ext uri="{FF2B5EF4-FFF2-40B4-BE49-F238E27FC236}">
              <a16:creationId xmlns:a16="http://schemas.microsoft.com/office/drawing/2014/main" id="{060BA4CD-F17F-4C06-BC03-40E19C6B6BD1}"/>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EA4F5508-0012-43E9-B28D-88CDB206383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42</xdr:row>
      <xdr:rowOff>3810</xdr:rowOff>
    </xdr:to>
    <xdr:cxnSp macro="">
      <xdr:nvCxnSpPr>
        <xdr:cNvPr id="421" name="直線コネクタ 420">
          <a:extLst>
            <a:ext uri="{FF2B5EF4-FFF2-40B4-BE49-F238E27FC236}">
              <a16:creationId xmlns:a16="http://schemas.microsoft.com/office/drawing/2014/main" id="{F5CD90E3-F48F-44EB-B106-849BA208C0E4}"/>
            </a:ext>
          </a:extLst>
        </xdr:cNvPr>
        <xdr:cNvCxnSpPr/>
      </xdr:nvCxnSpPr>
      <xdr:spPr>
        <a:xfrm flipV="1">
          <a:off x="16318864" y="5652135"/>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422" name="【認定こども園・幼稚園・保育所】&#10;有形固定資産減価償却率最小値テキスト">
          <a:extLst>
            <a:ext uri="{FF2B5EF4-FFF2-40B4-BE49-F238E27FC236}">
              <a16:creationId xmlns:a16="http://schemas.microsoft.com/office/drawing/2014/main" id="{00A26464-4679-4EAA-B0BD-4B495E356D68}"/>
            </a:ext>
          </a:extLst>
        </xdr:cNvPr>
        <xdr:cNvSpPr txBox="1"/>
      </xdr:nvSpPr>
      <xdr:spPr>
        <a:xfrm>
          <a:off x="16357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423" name="直線コネクタ 422">
          <a:extLst>
            <a:ext uri="{FF2B5EF4-FFF2-40B4-BE49-F238E27FC236}">
              <a16:creationId xmlns:a16="http://schemas.microsoft.com/office/drawing/2014/main" id="{C77C4DB7-31B9-41A8-A928-D14CEA9A4F33}"/>
            </a:ext>
          </a:extLst>
        </xdr:cNvPr>
        <xdr:cNvCxnSpPr/>
      </xdr:nvCxnSpPr>
      <xdr:spPr>
        <a:xfrm>
          <a:off x="16230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id="{E025D42F-C9AF-4410-A725-FA9DB06EDD7B}"/>
            </a:ext>
          </a:extLst>
        </xdr:cNvPr>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425" name="直線コネクタ 424">
          <a:extLst>
            <a:ext uri="{FF2B5EF4-FFF2-40B4-BE49-F238E27FC236}">
              <a16:creationId xmlns:a16="http://schemas.microsoft.com/office/drawing/2014/main" id="{DA6DB7F5-4433-4D75-A408-0C76A164CFD7}"/>
            </a:ext>
          </a:extLst>
        </xdr:cNvPr>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5C7E5E72-E824-4C3E-9D5A-25D60F6F71C4}"/>
            </a:ext>
          </a:extLst>
        </xdr:cNvPr>
        <xdr:cNvSpPr txBox="1"/>
      </xdr:nvSpPr>
      <xdr:spPr>
        <a:xfrm>
          <a:off x="16357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27" name="フローチャート: 判断 426">
          <a:extLst>
            <a:ext uri="{FF2B5EF4-FFF2-40B4-BE49-F238E27FC236}">
              <a16:creationId xmlns:a16="http://schemas.microsoft.com/office/drawing/2014/main" id="{4FD06529-9D08-4C93-8992-8C158BB2872A}"/>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40640</xdr:rowOff>
    </xdr:from>
    <xdr:to>
      <xdr:col>81</xdr:col>
      <xdr:colOff>101600</xdr:colOff>
      <xdr:row>37</xdr:row>
      <xdr:rowOff>142240</xdr:rowOff>
    </xdr:to>
    <xdr:sp macro="" textlink="">
      <xdr:nvSpPr>
        <xdr:cNvPr id="428" name="フローチャート: 判断 427">
          <a:extLst>
            <a:ext uri="{FF2B5EF4-FFF2-40B4-BE49-F238E27FC236}">
              <a16:creationId xmlns:a16="http://schemas.microsoft.com/office/drawing/2014/main" id="{ED0D4D27-2027-47EA-9664-CE5F1A41FEDD}"/>
            </a:ext>
          </a:extLst>
        </xdr:cNvPr>
        <xdr:cNvSpPr/>
      </xdr:nvSpPr>
      <xdr:spPr>
        <a:xfrm>
          <a:off x="15430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52070</xdr:rowOff>
    </xdr:from>
    <xdr:to>
      <xdr:col>76</xdr:col>
      <xdr:colOff>165100</xdr:colOff>
      <xdr:row>37</xdr:row>
      <xdr:rowOff>153670</xdr:rowOff>
    </xdr:to>
    <xdr:sp macro="" textlink="">
      <xdr:nvSpPr>
        <xdr:cNvPr id="429" name="フローチャート: 判断 428">
          <a:extLst>
            <a:ext uri="{FF2B5EF4-FFF2-40B4-BE49-F238E27FC236}">
              <a16:creationId xmlns:a16="http://schemas.microsoft.com/office/drawing/2014/main" id="{806C26D7-8730-47A1-B53F-A48F603F1D84}"/>
            </a:ext>
          </a:extLst>
        </xdr:cNvPr>
        <xdr:cNvSpPr/>
      </xdr:nvSpPr>
      <xdr:spPr>
        <a:xfrm>
          <a:off x="14541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46355</xdr:rowOff>
    </xdr:from>
    <xdr:to>
      <xdr:col>72</xdr:col>
      <xdr:colOff>38100</xdr:colOff>
      <xdr:row>37</xdr:row>
      <xdr:rowOff>147955</xdr:rowOff>
    </xdr:to>
    <xdr:sp macro="" textlink="">
      <xdr:nvSpPr>
        <xdr:cNvPr id="430" name="フローチャート: 判断 429">
          <a:extLst>
            <a:ext uri="{FF2B5EF4-FFF2-40B4-BE49-F238E27FC236}">
              <a16:creationId xmlns:a16="http://schemas.microsoft.com/office/drawing/2014/main" id="{9AEB2528-6DE1-4D9B-AFBD-2433FD444492}"/>
            </a:ext>
          </a:extLst>
        </xdr:cNvPr>
        <xdr:cNvSpPr/>
      </xdr:nvSpPr>
      <xdr:spPr>
        <a:xfrm>
          <a:off x="13652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21590</xdr:rowOff>
    </xdr:from>
    <xdr:to>
      <xdr:col>67</xdr:col>
      <xdr:colOff>101600</xdr:colOff>
      <xdr:row>37</xdr:row>
      <xdr:rowOff>123190</xdr:rowOff>
    </xdr:to>
    <xdr:sp macro="" textlink="">
      <xdr:nvSpPr>
        <xdr:cNvPr id="431" name="フローチャート: 判断 430">
          <a:extLst>
            <a:ext uri="{FF2B5EF4-FFF2-40B4-BE49-F238E27FC236}">
              <a16:creationId xmlns:a16="http://schemas.microsoft.com/office/drawing/2014/main" id="{15429BA8-9108-4429-8F0D-CD4478CC0A06}"/>
            </a:ext>
          </a:extLst>
        </xdr:cNvPr>
        <xdr:cNvSpPr/>
      </xdr:nvSpPr>
      <xdr:spPr>
        <a:xfrm>
          <a:off x="127635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F3C0FF61-8ED7-460B-9FE0-37A336EB790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103CA086-2DA9-4D89-B1AB-DBAFBD1018C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E229EF59-B95A-43BA-A0D2-80EDF48C04F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C8FE6C8A-FD31-4223-A078-FDC4F61EE45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1C00C798-85C4-4EEB-9960-0E139E3B4BF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105410</xdr:rowOff>
    </xdr:from>
    <xdr:to>
      <xdr:col>85</xdr:col>
      <xdr:colOff>177800</xdr:colOff>
      <xdr:row>37</xdr:row>
      <xdr:rowOff>35560</xdr:rowOff>
    </xdr:to>
    <xdr:sp macro="" textlink="">
      <xdr:nvSpPr>
        <xdr:cNvPr id="437" name="楕円 436">
          <a:extLst>
            <a:ext uri="{FF2B5EF4-FFF2-40B4-BE49-F238E27FC236}">
              <a16:creationId xmlns:a16="http://schemas.microsoft.com/office/drawing/2014/main" id="{0D462247-4108-424C-841D-714999C44C47}"/>
            </a:ext>
          </a:extLst>
        </xdr:cNvPr>
        <xdr:cNvSpPr/>
      </xdr:nvSpPr>
      <xdr:spPr>
        <a:xfrm>
          <a:off x="162687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128287</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5CCB1F4C-970E-4AFE-850A-CE61BAEA748E}"/>
            </a:ext>
          </a:extLst>
        </xdr:cNvPr>
        <xdr:cNvSpPr txBox="1"/>
      </xdr:nvSpPr>
      <xdr:spPr>
        <a:xfrm>
          <a:off x="16357600"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61595</xdr:rowOff>
    </xdr:from>
    <xdr:to>
      <xdr:col>81</xdr:col>
      <xdr:colOff>101600</xdr:colOff>
      <xdr:row>36</xdr:row>
      <xdr:rowOff>163195</xdr:rowOff>
    </xdr:to>
    <xdr:sp macro="" textlink="">
      <xdr:nvSpPr>
        <xdr:cNvPr id="439" name="楕円 438">
          <a:extLst>
            <a:ext uri="{FF2B5EF4-FFF2-40B4-BE49-F238E27FC236}">
              <a16:creationId xmlns:a16="http://schemas.microsoft.com/office/drawing/2014/main" id="{B9B87EBF-8184-4C9C-8C9F-059B81FDDDFB}"/>
            </a:ext>
          </a:extLst>
        </xdr:cNvPr>
        <xdr:cNvSpPr/>
      </xdr:nvSpPr>
      <xdr:spPr>
        <a:xfrm>
          <a:off x="15430500" y="62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112395</xdr:rowOff>
    </xdr:from>
    <xdr:to>
      <xdr:col>85</xdr:col>
      <xdr:colOff>127000</xdr:colOff>
      <xdr:row>36</xdr:row>
      <xdr:rowOff>156210</xdr:rowOff>
    </xdr:to>
    <xdr:cxnSp macro="">
      <xdr:nvCxnSpPr>
        <xdr:cNvPr id="440" name="直線コネクタ 439">
          <a:extLst>
            <a:ext uri="{FF2B5EF4-FFF2-40B4-BE49-F238E27FC236}">
              <a16:creationId xmlns:a16="http://schemas.microsoft.com/office/drawing/2014/main" id="{85E992E3-D6CD-4AB4-B0F1-4A120204E5D6}"/>
            </a:ext>
          </a:extLst>
        </xdr:cNvPr>
        <xdr:cNvCxnSpPr/>
      </xdr:nvCxnSpPr>
      <xdr:spPr>
        <a:xfrm>
          <a:off x="15481300" y="628459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19685</xdr:rowOff>
    </xdr:from>
    <xdr:to>
      <xdr:col>76</xdr:col>
      <xdr:colOff>165100</xdr:colOff>
      <xdr:row>36</xdr:row>
      <xdr:rowOff>121285</xdr:rowOff>
    </xdr:to>
    <xdr:sp macro="" textlink="">
      <xdr:nvSpPr>
        <xdr:cNvPr id="441" name="楕円 440">
          <a:extLst>
            <a:ext uri="{FF2B5EF4-FFF2-40B4-BE49-F238E27FC236}">
              <a16:creationId xmlns:a16="http://schemas.microsoft.com/office/drawing/2014/main" id="{15FBFED8-83BC-4287-B2CB-D50837037A5A}"/>
            </a:ext>
          </a:extLst>
        </xdr:cNvPr>
        <xdr:cNvSpPr/>
      </xdr:nvSpPr>
      <xdr:spPr>
        <a:xfrm>
          <a:off x="14541500" y="619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70485</xdr:rowOff>
    </xdr:from>
    <xdr:to>
      <xdr:col>81</xdr:col>
      <xdr:colOff>50800</xdr:colOff>
      <xdr:row>36</xdr:row>
      <xdr:rowOff>112395</xdr:rowOff>
    </xdr:to>
    <xdr:cxnSp macro="">
      <xdr:nvCxnSpPr>
        <xdr:cNvPr id="442" name="直線コネクタ 441">
          <a:extLst>
            <a:ext uri="{FF2B5EF4-FFF2-40B4-BE49-F238E27FC236}">
              <a16:creationId xmlns:a16="http://schemas.microsoft.com/office/drawing/2014/main" id="{D65A64F7-0CF9-47DF-AB3B-2A6E25A6A04B}"/>
            </a:ext>
          </a:extLst>
        </xdr:cNvPr>
        <xdr:cNvCxnSpPr/>
      </xdr:nvCxnSpPr>
      <xdr:spPr>
        <a:xfrm>
          <a:off x="14592300" y="624268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147320</xdr:rowOff>
    </xdr:from>
    <xdr:to>
      <xdr:col>72</xdr:col>
      <xdr:colOff>38100</xdr:colOff>
      <xdr:row>36</xdr:row>
      <xdr:rowOff>77470</xdr:rowOff>
    </xdr:to>
    <xdr:sp macro="" textlink="">
      <xdr:nvSpPr>
        <xdr:cNvPr id="443" name="楕円 442">
          <a:extLst>
            <a:ext uri="{FF2B5EF4-FFF2-40B4-BE49-F238E27FC236}">
              <a16:creationId xmlns:a16="http://schemas.microsoft.com/office/drawing/2014/main" id="{FF332D50-BDB2-43F4-B864-A2EC92C4CD15}"/>
            </a:ext>
          </a:extLst>
        </xdr:cNvPr>
        <xdr:cNvSpPr/>
      </xdr:nvSpPr>
      <xdr:spPr>
        <a:xfrm>
          <a:off x="13652500" y="61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26670</xdr:rowOff>
    </xdr:from>
    <xdr:to>
      <xdr:col>76</xdr:col>
      <xdr:colOff>114300</xdr:colOff>
      <xdr:row>36</xdr:row>
      <xdr:rowOff>70485</xdr:rowOff>
    </xdr:to>
    <xdr:cxnSp macro="">
      <xdr:nvCxnSpPr>
        <xdr:cNvPr id="444" name="直線コネクタ 443">
          <a:extLst>
            <a:ext uri="{FF2B5EF4-FFF2-40B4-BE49-F238E27FC236}">
              <a16:creationId xmlns:a16="http://schemas.microsoft.com/office/drawing/2014/main" id="{7BD7D7FB-CC92-429A-B8B2-6C1217DCCB25}"/>
            </a:ext>
          </a:extLst>
        </xdr:cNvPr>
        <xdr:cNvCxnSpPr/>
      </xdr:nvCxnSpPr>
      <xdr:spPr>
        <a:xfrm>
          <a:off x="13703300" y="619887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31115</xdr:rowOff>
    </xdr:from>
    <xdr:to>
      <xdr:col>67</xdr:col>
      <xdr:colOff>101600</xdr:colOff>
      <xdr:row>36</xdr:row>
      <xdr:rowOff>132715</xdr:rowOff>
    </xdr:to>
    <xdr:sp macro="" textlink="">
      <xdr:nvSpPr>
        <xdr:cNvPr id="445" name="楕円 444">
          <a:extLst>
            <a:ext uri="{FF2B5EF4-FFF2-40B4-BE49-F238E27FC236}">
              <a16:creationId xmlns:a16="http://schemas.microsoft.com/office/drawing/2014/main" id="{0C32449E-D74E-4CD5-B6DD-79D46848D699}"/>
            </a:ext>
          </a:extLst>
        </xdr:cNvPr>
        <xdr:cNvSpPr/>
      </xdr:nvSpPr>
      <xdr:spPr>
        <a:xfrm>
          <a:off x="12763500" y="620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26670</xdr:rowOff>
    </xdr:from>
    <xdr:to>
      <xdr:col>71</xdr:col>
      <xdr:colOff>177800</xdr:colOff>
      <xdr:row>36</xdr:row>
      <xdr:rowOff>81915</xdr:rowOff>
    </xdr:to>
    <xdr:cxnSp macro="">
      <xdr:nvCxnSpPr>
        <xdr:cNvPr id="446" name="直線コネクタ 445">
          <a:extLst>
            <a:ext uri="{FF2B5EF4-FFF2-40B4-BE49-F238E27FC236}">
              <a16:creationId xmlns:a16="http://schemas.microsoft.com/office/drawing/2014/main" id="{0479C1F1-653E-4CB9-9549-3F1B731EFBF3}"/>
            </a:ext>
          </a:extLst>
        </xdr:cNvPr>
        <xdr:cNvCxnSpPr/>
      </xdr:nvCxnSpPr>
      <xdr:spPr>
        <a:xfrm flipV="1">
          <a:off x="12814300" y="619887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133367</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1D7ACD05-7D80-4435-BB77-ECD08DF272A1}"/>
            </a:ext>
          </a:extLst>
        </xdr:cNvPr>
        <xdr:cNvSpPr txBox="1"/>
      </xdr:nvSpPr>
      <xdr:spPr>
        <a:xfrm>
          <a:off x="152660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144797</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F3A3AC88-EE6E-446D-A1BB-C7987BF102A4}"/>
            </a:ext>
          </a:extLst>
        </xdr:cNvPr>
        <xdr:cNvSpPr txBox="1"/>
      </xdr:nvSpPr>
      <xdr:spPr>
        <a:xfrm>
          <a:off x="14389744" y="648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139082</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20E6E9A6-7A1D-431D-92E8-060E6C9804E8}"/>
            </a:ext>
          </a:extLst>
        </xdr:cNvPr>
        <xdr:cNvSpPr txBox="1"/>
      </xdr:nvSpPr>
      <xdr:spPr>
        <a:xfrm>
          <a:off x="13500744" y="648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114317</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8107F600-8177-4F7A-B25D-FE7D501D41B4}"/>
            </a:ext>
          </a:extLst>
        </xdr:cNvPr>
        <xdr:cNvSpPr txBox="1"/>
      </xdr:nvSpPr>
      <xdr:spPr>
        <a:xfrm>
          <a:off x="12611744" y="645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8272</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D0841A0F-088F-40D2-9883-456732127AAF}"/>
            </a:ext>
          </a:extLst>
        </xdr:cNvPr>
        <xdr:cNvSpPr txBox="1"/>
      </xdr:nvSpPr>
      <xdr:spPr>
        <a:xfrm>
          <a:off x="15266044" y="60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137812</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7101B107-26AF-4998-9E34-08E3DD443375}"/>
            </a:ext>
          </a:extLst>
        </xdr:cNvPr>
        <xdr:cNvSpPr txBox="1"/>
      </xdr:nvSpPr>
      <xdr:spPr>
        <a:xfrm>
          <a:off x="14389744" y="596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93997</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1A9353FA-C68A-42A0-88CD-8C9610909737}"/>
            </a:ext>
          </a:extLst>
        </xdr:cNvPr>
        <xdr:cNvSpPr txBox="1"/>
      </xdr:nvSpPr>
      <xdr:spPr>
        <a:xfrm>
          <a:off x="135007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149242</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16F4FB67-3849-4E0A-9D20-9B16DCB8F604}"/>
            </a:ext>
          </a:extLst>
        </xdr:cNvPr>
        <xdr:cNvSpPr txBox="1"/>
      </xdr:nvSpPr>
      <xdr:spPr>
        <a:xfrm>
          <a:off x="12611744" y="597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6A93C574-33D2-413B-AD57-0B159629714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03864E90-16AF-4AAE-9B2F-9041E0E579A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8754CB83-AE4F-4A61-A3C1-442A76D9758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3C417A36-A530-4EBB-AFA9-3047E47D098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A586CEB0-2B41-47B9-A2C9-426B7847591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DC800350-A271-4DFC-A688-9A17C92FCDD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958D17D1-349B-420D-B0F5-684993DF229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540C7AAF-0621-4B67-B498-1B044801981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4E337C88-D626-4E23-B6F0-8973B75ACEC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527AFBFA-006C-4058-BEFF-73710FEA9FB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a:extLst>
            <a:ext uri="{FF2B5EF4-FFF2-40B4-BE49-F238E27FC236}">
              <a16:creationId xmlns:a16="http://schemas.microsoft.com/office/drawing/2014/main" id="{A29AA9FC-ED9A-42A7-99B4-FACA9F56837B}"/>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a:extLst>
            <a:ext uri="{FF2B5EF4-FFF2-40B4-BE49-F238E27FC236}">
              <a16:creationId xmlns:a16="http://schemas.microsoft.com/office/drawing/2014/main" id="{662A7898-2E39-4FCF-8C92-4BCA64BE1C1F}"/>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a:extLst>
            <a:ext uri="{FF2B5EF4-FFF2-40B4-BE49-F238E27FC236}">
              <a16:creationId xmlns:a16="http://schemas.microsoft.com/office/drawing/2014/main" id="{CF5FABDD-1703-4055-9D88-8055425E0122}"/>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a:extLst>
            <a:ext uri="{FF2B5EF4-FFF2-40B4-BE49-F238E27FC236}">
              <a16:creationId xmlns:a16="http://schemas.microsoft.com/office/drawing/2014/main" id="{944931B7-66C8-4D2A-BA76-756ED2A0DC5F}"/>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a:extLst>
            <a:ext uri="{FF2B5EF4-FFF2-40B4-BE49-F238E27FC236}">
              <a16:creationId xmlns:a16="http://schemas.microsoft.com/office/drawing/2014/main" id="{BA0D5DDD-96CE-43D5-A2F6-F40CF4A738C4}"/>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a:extLst>
            <a:ext uri="{FF2B5EF4-FFF2-40B4-BE49-F238E27FC236}">
              <a16:creationId xmlns:a16="http://schemas.microsoft.com/office/drawing/2014/main" id="{115FE902-761D-4A79-9C14-351A1348BEC1}"/>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a:extLst>
            <a:ext uri="{FF2B5EF4-FFF2-40B4-BE49-F238E27FC236}">
              <a16:creationId xmlns:a16="http://schemas.microsoft.com/office/drawing/2014/main" id="{9C4DEAAB-D0C4-4386-8335-09D961DC577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a:extLst>
            <a:ext uri="{FF2B5EF4-FFF2-40B4-BE49-F238E27FC236}">
              <a16:creationId xmlns:a16="http://schemas.microsoft.com/office/drawing/2014/main" id="{ED8F77F1-5117-48BC-94BA-EE7E0144D1EB}"/>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a:extLst>
            <a:ext uri="{FF2B5EF4-FFF2-40B4-BE49-F238E27FC236}">
              <a16:creationId xmlns:a16="http://schemas.microsoft.com/office/drawing/2014/main" id="{0F44ED29-FE8D-4FF5-AE3C-F7B8828A86F9}"/>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a:extLst>
            <a:ext uri="{FF2B5EF4-FFF2-40B4-BE49-F238E27FC236}">
              <a16:creationId xmlns:a16="http://schemas.microsoft.com/office/drawing/2014/main" id="{19D1FFB9-213F-4319-B243-44D0B87796C1}"/>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a16="http://schemas.microsoft.com/office/drawing/2014/main" id="{3FAD9B2F-9ED3-490D-A926-35FEC8B2A37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id="{31100580-C1E5-4E8B-8B43-E74241AD8F28}"/>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a:extLst>
            <a:ext uri="{FF2B5EF4-FFF2-40B4-BE49-F238E27FC236}">
              <a16:creationId xmlns:a16="http://schemas.microsoft.com/office/drawing/2014/main" id="{76C0EF3A-F023-4F86-9B57-8BED5A258F8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42</xdr:row>
      <xdr:rowOff>22860</xdr:rowOff>
    </xdr:to>
    <xdr:cxnSp macro="">
      <xdr:nvCxnSpPr>
        <xdr:cNvPr id="478" name="直線コネクタ 477">
          <a:extLst>
            <a:ext uri="{FF2B5EF4-FFF2-40B4-BE49-F238E27FC236}">
              <a16:creationId xmlns:a16="http://schemas.microsoft.com/office/drawing/2014/main" id="{FA63215F-8F5F-4735-A144-205AC5E31532}"/>
            </a:ext>
          </a:extLst>
        </xdr:cNvPr>
        <xdr:cNvCxnSpPr/>
      </xdr:nvCxnSpPr>
      <xdr:spPr>
        <a:xfrm flipV="1">
          <a:off x="22160864" y="5897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79" name="【認定こども園・幼稚園・保育所】&#10;一人当たり面積最小値テキスト">
          <a:extLst>
            <a:ext uri="{FF2B5EF4-FFF2-40B4-BE49-F238E27FC236}">
              <a16:creationId xmlns:a16="http://schemas.microsoft.com/office/drawing/2014/main" id="{D740F59A-0723-49F7-ACA3-FBCB28AAD8A5}"/>
            </a:ext>
          </a:extLst>
        </xdr:cNvPr>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80" name="直線コネクタ 479">
          <a:extLst>
            <a:ext uri="{FF2B5EF4-FFF2-40B4-BE49-F238E27FC236}">
              <a16:creationId xmlns:a16="http://schemas.microsoft.com/office/drawing/2014/main" id="{D9096B19-8A54-4DD3-A162-51280356025D}"/>
            </a:ext>
          </a:extLst>
        </xdr:cNvPr>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481" name="【認定こども園・幼稚園・保育所】&#10;一人当たり面積最大値テキスト">
          <a:extLst>
            <a:ext uri="{FF2B5EF4-FFF2-40B4-BE49-F238E27FC236}">
              <a16:creationId xmlns:a16="http://schemas.microsoft.com/office/drawing/2014/main" id="{A97E86A3-B52A-4558-8986-F1000CC7AFF9}"/>
            </a:ext>
          </a:extLst>
        </xdr:cNvPr>
        <xdr:cNvSpPr txBox="1"/>
      </xdr:nvSpPr>
      <xdr:spPr>
        <a:xfrm>
          <a:off x="22199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482" name="直線コネクタ 481">
          <a:extLst>
            <a:ext uri="{FF2B5EF4-FFF2-40B4-BE49-F238E27FC236}">
              <a16:creationId xmlns:a16="http://schemas.microsoft.com/office/drawing/2014/main" id="{AA4577EF-0555-4581-A4F3-5272D6785C9D}"/>
            </a:ext>
          </a:extLst>
        </xdr:cNvPr>
        <xdr:cNvCxnSpPr/>
      </xdr:nvCxnSpPr>
      <xdr:spPr>
        <a:xfrm>
          <a:off x="22072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2557</xdr:rowOff>
    </xdr:from>
    <xdr:ext cx="469744" cy="259045"/>
    <xdr:sp macro="" textlink="">
      <xdr:nvSpPr>
        <xdr:cNvPr id="483" name="【認定こども園・幼稚園・保育所】&#10;一人当たり面積平均値テキスト">
          <a:extLst>
            <a:ext uri="{FF2B5EF4-FFF2-40B4-BE49-F238E27FC236}">
              <a16:creationId xmlns:a16="http://schemas.microsoft.com/office/drawing/2014/main" id="{DAD71F06-AEFB-4F3A-B89C-0B244D28F6CA}"/>
            </a:ext>
          </a:extLst>
        </xdr:cNvPr>
        <xdr:cNvSpPr txBox="1"/>
      </xdr:nvSpPr>
      <xdr:spPr>
        <a:xfrm>
          <a:off x="22199600" y="668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484" name="フローチャート: 判断 483">
          <a:extLst>
            <a:ext uri="{FF2B5EF4-FFF2-40B4-BE49-F238E27FC236}">
              <a16:creationId xmlns:a16="http://schemas.microsoft.com/office/drawing/2014/main" id="{24B49F17-B15D-42F7-A07D-D1C052144673}"/>
            </a:ext>
          </a:extLst>
        </xdr:cNvPr>
        <xdr:cNvSpPr/>
      </xdr:nvSpPr>
      <xdr:spPr>
        <a:xfrm>
          <a:off x="221107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158750</xdr:rowOff>
    </xdr:from>
    <xdr:to>
      <xdr:col>112</xdr:col>
      <xdr:colOff>38100</xdr:colOff>
      <xdr:row>40</xdr:row>
      <xdr:rowOff>88900</xdr:rowOff>
    </xdr:to>
    <xdr:sp macro="" textlink="">
      <xdr:nvSpPr>
        <xdr:cNvPr id="485" name="フローチャート: 判断 484">
          <a:extLst>
            <a:ext uri="{FF2B5EF4-FFF2-40B4-BE49-F238E27FC236}">
              <a16:creationId xmlns:a16="http://schemas.microsoft.com/office/drawing/2014/main" id="{ACF9783B-8A4B-497A-9A21-9192728E72DB}"/>
            </a:ext>
          </a:extLst>
        </xdr:cNvPr>
        <xdr:cNvSpPr/>
      </xdr:nvSpPr>
      <xdr:spPr>
        <a:xfrm>
          <a:off x="21272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166370</xdr:rowOff>
    </xdr:from>
    <xdr:to>
      <xdr:col>107</xdr:col>
      <xdr:colOff>101600</xdr:colOff>
      <xdr:row>40</xdr:row>
      <xdr:rowOff>96520</xdr:rowOff>
    </xdr:to>
    <xdr:sp macro="" textlink="">
      <xdr:nvSpPr>
        <xdr:cNvPr id="486" name="フローチャート: 判断 485">
          <a:extLst>
            <a:ext uri="{FF2B5EF4-FFF2-40B4-BE49-F238E27FC236}">
              <a16:creationId xmlns:a16="http://schemas.microsoft.com/office/drawing/2014/main" id="{BF9ACB8F-183C-4D12-9275-1B2975E1D256}"/>
            </a:ext>
          </a:extLst>
        </xdr:cNvPr>
        <xdr:cNvSpPr/>
      </xdr:nvSpPr>
      <xdr:spPr>
        <a:xfrm>
          <a:off x="203835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170180</xdr:rowOff>
    </xdr:from>
    <xdr:to>
      <xdr:col>102</xdr:col>
      <xdr:colOff>165100</xdr:colOff>
      <xdr:row>40</xdr:row>
      <xdr:rowOff>100330</xdr:rowOff>
    </xdr:to>
    <xdr:sp macro="" textlink="">
      <xdr:nvSpPr>
        <xdr:cNvPr id="487" name="フローチャート: 判断 486">
          <a:extLst>
            <a:ext uri="{FF2B5EF4-FFF2-40B4-BE49-F238E27FC236}">
              <a16:creationId xmlns:a16="http://schemas.microsoft.com/office/drawing/2014/main" id="{345DF75E-6AF9-4BA0-AD07-F5F213A38E83}"/>
            </a:ext>
          </a:extLst>
        </xdr:cNvPr>
        <xdr:cNvSpPr/>
      </xdr:nvSpPr>
      <xdr:spPr>
        <a:xfrm>
          <a:off x="19494500" y="685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2540</xdr:rowOff>
    </xdr:from>
    <xdr:to>
      <xdr:col>98</xdr:col>
      <xdr:colOff>38100</xdr:colOff>
      <xdr:row>40</xdr:row>
      <xdr:rowOff>104140</xdr:rowOff>
    </xdr:to>
    <xdr:sp macro="" textlink="">
      <xdr:nvSpPr>
        <xdr:cNvPr id="488" name="フローチャート: 判断 487">
          <a:extLst>
            <a:ext uri="{FF2B5EF4-FFF2-40B4-BE49-F238E27FC236}">
              <a16:creationId xmlns:a16="http://schemas.microsoft.com/office/drawing/2014/main" id="{8940EAD5-4E17-4360-9545-17D87AF8096B}"/>
            </a:ext>
          </a:extLst>
        </xdr:cNvPr>
        <xdr:cNvSpPr/>
      </xdr:nvSpPr>
      <xdr:spPr>
        <a:xfrm>
          <a:off x="18605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E033835F-6580-4CD8-A035-EB4711EA41D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91F6BFF-8231-4290-9B66-55040C7EE27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170CAB0A-EE6B-4347-9D07-FF80CBB5D0A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C556CDB6-84D5-42FC-95DC-B950C40E714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30371E78-4D49-43A9-87D6-21832027862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162560</xdr:rowOff>
    </xdr:from>
    <xdr:to>
      <xdr:col>116</xdr:col>
      <xdr:colOff>114300</xdr:colOff>
      <xdr:row>40</xdr:row>
      <xdr:rowOff>92710</xdr:rowOff>
    </xdr:to>
    <xdr:sp macro="" textlink="">
      <xdr:nvSpPr>
        <xdr:cNvPr id="494" name="楕円 493">
          <a:extLst>
            <a:ext uri="{FF2B5EF4-FFF2-40B4-BE49-F238E27FC236}">
              <a16:creationId xmlns:a16="http://schemas.microsoft.com/office/drawing/2014/main" id="{EB9D7D65-AD88-451F-9FFA-91DA47EB204B}"/>
            </a:ext>
          </a:extLst>
        </xdr:cNvPr>
        <xdr:cNvSpPr/>
      </xdr:nvSpPr>
      <xdr:spPr>
        <a:xfrm>
          <a:off x="221107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140987</xdr:rowOff>
    </xdr:from>
    <xdr:ext cx="469744" cy="259045"/>
    <xdr:sp macro="" textlink="">
      <xdr:nvSpPr>
        <xdr:cNvPr id="495" name="【認定こども園・幼稚園・保育所】&#10;一人当たり面積該当値テキスト">
          <a:extLst>
            <a:ext uri="{FF2B5EF4-FFF2-40B4-BE49-F238E27FC236}">
              <a16:creationId xmlns:a16="http://schemas.microsoft.com/office/drawing/2014/main" id="{A6663448-7108-4551-B27D-30FB06285F2C}"/>
            </a:ext>
          </a:extLst>
        </xdr:cNvPr>
        <xdr:cNvSpPr txBox="1"/>
      </xdr:nvSpPr>
      <xdr:spPr>
        <a:xfrm>
          <a:off x="22199600" y="682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166370</xdr:rowOff>
    </xdr:from>
    <xdr:to>
      <xdr:col>112</xdr:col>
      <xdr:colOff>38100</xdr:colOff>
      <xdr:row>40</xdr:row>
      <xdr:rowOff>96520</xdr:rowOff>
    </xdr:to>
    <xdr:sp macro="" textlink="">
      <xdr:nvSpPr>
        <xdr:cNvPr id="496" name="楕円 495">
          <a:extLst>
            <a:ext uri="{FF2B5EF4-FFF2-40B4-BE49-F238E27FC236}">
              <a16:creationId xmlns:a16="http://schemas.microsoft.com/office/drawing/2014/main" id="{B6BA1CD4-4F83-48F5-81E4-60DECC89BA87}"/>
            </a:ext>
          </a:extLst>
        </xdr:cNvPr>
        <xdr:cNvSpPr/>
      </xdr:nvSpPr>
      <xdr:spPr>
        <a:xfrm>
          <a:off x="21272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41910</xdr:rowOff>
    </xdr:from>
    <xdr:to>
      <xdr:col>116</xdr:col>
      <xdr:colOff>63500</xdr:colOff>
      <xdr:row>40</xdr:row>
      <xdr:rowOff>45720</xdr:rowOff>
    </xdr:to>
    <xdr:cxnSp macro="">
      <xdr:nvCxnSpPr>
        <xdr:cNvPr id="497" name="直線コネクタ 496">
          <a:extLst>
            <a:ext uri="{FF2B5EF4-FFF2-40B4-BE49-F238E27FC236}">
              <a16:creationId xmlns:a16="http://schemas.microsoft.com/office/drawing/2014/main" id="{12B40536-7EC3-4C3E-8D10-94CB344C3C23}"/>
            </a:ext>
          </a:extLst>
        </xdr:cNvPr>
        <xdr:cNvCxnSpPr/>
      </xdr:nvCxnSpPr>
      <xdr:spPr>
        <a:xfrm flipV="1">
          <a:off x="21323300" y="68999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166370</xdr:rowOff>
    </xdr:from>
    <xdr:to>
      <xdr:col>107</xdr:col>
      <xdr:colOff>101600</xdr:colOff>
      <xdr:row>40</xdr:row>
      <xdr:rowOff>96520</xdr:rowOff>
    </xdr:to>
    <xdr:sp macro="" textlink="">
      <xdr:nvSpPr>
        <xdr:cNvPr id="498" name="楕円 497">
          <a:extLst>
            <a:ext uri="{FF2B5EF4-FFF2-40B4-BE49-F238E27FC236}">
              <a16:creationId xmlns:a16="http://schemas.microsoft.com/office/drawing/2014/main" id="{38E7D484-EF42-4B09-9D79-C08E6BC898DA}"/>
            </a:ext>
          </a:extLst>
        </xdr:cNvPr>
        <xdr:cNvSpPr/>
      </xdr:nvSpPr>
      <xdr:spPr>
        <a:xfrm>
          <a:off x="20383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45720</xdr:rowOff>
    </xdr:from>
    <xdr:to>
      <xdr:col>111</xdr:col>
      <xdr:colOff>177800</xdr:colOff>
      <xdr:row>40</xdr:row>
      <xdr:rowOff>45720</xdr:rowOff>
    </xdr:to>
    <xdr:cxnSp macro="">
      <xdr:nvCxnSpPr>
        <xdr:cNvPr id="499" name="直線コネクタ 498">
          <a:extLst>
            <a:ext uri="{FF2B5EF4-FFF2-40B4-BE49-F238E27FC236}">
              <a16:creationId xmlns:a16="http://schemas.microsoft.com/office/drawing/2014/main" id="{F07F3243-82E7-4628-95DA-6E22E1EFC9D7}"/>
            </a:ext>
          </a:extLst>
        </xdr:cNvPr>
        <xdr:cNvCxnSpPr/>
      </xdr:nvCxnSpPr>
      <xdr:spPr>
        <a:xfrm>
          <a:off x="20434300" y="6903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166370</xdr:rowOff>
    </xdr:from>
    <xdr:to>
      <xdr:col>102</xdr:col>
      <xdr:colOff>165100</xdr:colOff>
      <xdr:row>40</xdr:row>
      <xdr:rowOff>96520</xdr:rowOff>
    </xdr:to>
    <xdr:sp macro="" textlink="">
      <xdr:nvSpPr>
        <xdr:cNvPr id="500" name="楕円 499">
          <a:extLst>
            <a:ext uri="{FF2B5EF4-FFF2-40B4-BE49-F238E27FC236}">
              <a16:creationId xmlns:a16="http://schemas.microsoft.com/office/drawing/2014/main" id="{07E321CB-FB81-406F-B563-F009D54FECDE}"/>
            </a:ext>
          </a:extLst>
        </xdr:cNvPr>
        <xdr:cNvSpPr/>
      </xdr:nvSpPr>
      <xdr:spPr>
        <a:xfrm>
          <a:off x="19494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45720</xdr:rowOff>
    </xdr:from>
    <xdr:to>
      <xdr:col>107</xdr:col>
      <xdr:colOff>50800</xdr:colOff>
      <xdr:row>40</xdr:row>
      <xdr:rowOff>45720</xdr:rowOff>
    </xdr:to>
    <xdr:cxnSp macro="">
      <xdr:nvCxnSpPr>
        <xdr:cNvPr id="501" name="直線コネクタ 500">
          <a:extLst>
            <a:ext uri="{FF2B5EF4-FFF2-40B4-BE49-F238E27FC236}">
              <a16:creationId xmlns:a16="http://schemas.microsoft.com/office/drawing/2014/main" id="{D6C6A7E7-A0C0-415D-824C-C00A90143528}"/>
            </a:ext>
          </a:extLst>
        </xdr:cNvPr>
        <xdr:cNvCxnSpPr/>
      </xdr:nvCxnSpPr>
      <xdr:spPr>
        <a:xfrm>
          <a:off x="19545300" y="6903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151130</xdr:rowOff>
    </xdr:from>
    <xdr:to>
      <xdr:col>98</xdr:col>
      <xdr:colOff>38100</xdr:colOff>
      <xdr:row>40</xdr:row>
      <xdr:rowOff>81280</xdr:rowOff>
    </xdr:to>
    <xdr:sp macro="" textlink="">
      <xdr:nvSpPr>
        <xdr:cNvPr id="502" name="楕円 501">
          <a:extLst>
            <a:ext uri="{FF2B5EF4-FFF2-40B4-BE49-F238E27FC236}">
              <a16:creationId xmlns:a16="http://schemas.microsoft.com/office/drawing/2014/main" id="{22DC5D04-63FF-44A6-BD32-641CA7E34599}"/>
            </a:ext>
          </a:extLst>
        </xdr:cNvPr>
        <xdr:cNvSpPr/>
      </xdr:nvSpPr>
      <xdr:spPr>
        <a:xfrm>
          <a:off x="18605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30480</xdr:rowOff>
    </xdr:from>
    <xdr:to>
      <xdr:col>102</xdr:col>
      <xdr:colOff>114300</xdr:colOff>
      <xdr:row>40</xdr:row>
      <xdr:rowOff>45720</xdr:rowOff>
    </xdr:to>
    <xdr:cxnSp macro="">
      <xdr:nvCxnSpPr>
        <xdr:cNvPr id="503" name="直線コネクタ 502">
          <a:extLst>
            <a:ext uri="{FF2B5EF4-FFF2-40B4-BE49-F238E27FC236}">
              <a16:creationId xmlns:a16="http://schemas.microsoft.com/office/drawing/2014/main" id="{8C4E2F9D-54CC-463A-8FD1-2334AB0FD942}"/>
            </a:ext>
          </a:extLst>
        </xdr:cNvPr>
        <xdr:cNvCxnSpPr/>
      </xdr:nvCxnSpPr>
      <xdr:spPr>
        <a:xfrm>
          <a:off x="18656300" y="6888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105427</xdr:rowOff>
    </xdr:from>
    <xdr:ext cx="469744" cy="259045"/>
    <xdr:sp macro="" textlink="">
      <xdr:nvSpPr>
        <xdr:cNvPr id="504" name="n_1aveValue【認定こども園・幼稚園・保育所】&#10;一人当たり面積">
          <a:extLst>
            <a:ext uri="{FF2B5EF4-FFF2-40B4-BE49-F238E27FC236}">
              <a16:creationId xmlns:a16="http://schemas.microsoft.com/office/drawing/2014/main" id="{2AB5E9E1-5675-487E-962D-E6DDBA2A548B}"/>
            </a:ext>
          </a:extLst>
        </xdr:cNvPr>
        <xdr:cNvSpPr txBox="1"/>
      </xdr:nvSpPr>
      <xdr:spPr>
        <a:xfrm>
          <a:off x="210757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87647</xdr:rowOff>
    </xdr:from>
    <xdr:ext cx="469744" cy="259045"/>
    <xdr:sp macro="" textlink="">
      <xdr:nvSpPr>
        <xdr:cNvPr id="505" name="n_2aveValue【認定こども園・幼稚園・保育所】&#10;一人当たり面積">
          <a:extLst>
            <a:ext uri="{FF2B5EF4-FFF2-40B4-BE49-F238E27FC236}">
              <a16:creationId xmlns:a16="http://schemas.microsoft.com/office/drawing/2014/main" id="{E0CFFEC1-6C7E-4441-A898-442D507663D2}"/>
            </a:ext>
          </a:extLst>
        </xdr:cNvPr>
        <xdr:cNvSpPr txBox="1"/>
      </xdr:nvSpPr>
      <xdr:spPr>
        <a:xfrm>
          <a:off x="20199427" y="694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91457</xdr:rowOff>
    </xdr:from>
    <xdr:ext cx="469744" cy="259045"/>
    <xdr:sp macro="" textlink="">
      <xdr:nvSpPr>
        <xdr:cNvPr id="506" name="n_3aveValue【認定こども園・幼稚園・保育所】&#10;一人当たり面積">
          <a:extLst>
            <a:ext uri="{FF2B5EF4-FFF2-40B4-BE49-F238E27FC236}">
              <a16:creationId xmlns:a16="http://schemas.microsoft.com/office/drawing/2014/main" id="{0B91DB0F-CFC9-41AE-A562-2767BB5D0510}"/>
            </a:ext>
          </a:extLst>
        </xdr:cNvPr>
        <xdr:cNvSpPr txBox="1"/>
      </xdr:nvSpPr>
      <xdr:spPr>
        <a:xfrm>
          <a:off x="19310427" y="694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95267</xdr:rowOff>
    </xdr:from>
    <xdr:ext cx="469744" cy="259045"/>
    <xdr:sp macro="" textlink="">
      <xdr:nvSpPr>
        <xdr:cNvPr id="507" name="n_4aveValue【認定こども園・幼稚園・保育所】&#10;一人当たり面積">
          <a:extLst>
            <a:ext uri="{FF2B5EF4-FFF2-40B4-BE49-F238E27FC236}">
              <a16:creationId xmlns:a16="http://schemas.microsoft.com/office/drawing/2014/main" id="{E15E767A-6784-4383-9F53-3FED64651A16}"/>
            </a:ext>
          </a:extLst>
        </xdr:cNvPr>
        <xdr:cNvSpPr txBox="1"/>
      </xdr:nvSpPr>
      <xdr:spPr>
        <a:xfrm>
          <a:off x="18421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87647</xdr:rowOff>
    </xdr:from>
    <xdr:ext cx="469744" cy="259045"/>
    <xdr:sp macro="" textlink="">
      <xdr:nvSpPr>
        <xdr:cNvPr id="508" name="n_1mainValue【認定こども園・幼稚園・保育所】&#10;一人当たり面積">
          <a:extLst>
            <a:ext uri="{FF2B5EF4-FFF2-40B4-BE49-F238E27FC236}">
              <a16:creationId xmlns:a16="http://schemas.microsoft.com/office/drawing/2014/main" id="{2D95657F-84BA-4F11-9E09-DF7D311077C5}"/>
            </a:ext>
          </a:extLst>
        </xdr:cNvPr>
        <xdr:cNvSpPr txBox="1"/>
      </xdr:nvSpPr>
      <xdr:spPr>
        <a:xfrm>
          <a:off x="21075727" y="694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113047</xdr:rowOff>
    </xdr:from>
    <xdr:ext cx="469744" cy="259045"/>
    <xdr:sp macro="" textlink="">
      <xdr:nvSpPr>
        <xdr:cNvPr id="509" name="n_2mainValue【認定こども園・幼稚園・保育所】&#10;一人当たり面積">
          <a:extLst>
            <a:ext uri="{FF2B5EF4-FFF2-40B4-BE49-F238E27FC236}">
              <a16:creationId xmlns:a16="http://schemas.microsoft.com/office/drawing/2014/main" id="{0BA90F8D-389E-4D7A-B721-D1C804903BD3}"/>
            </a:ext>
          </a:extLst>
        </xdr:cNvPr>
        <xdr:cNvSpPr txBox="1"/>
      </xdr:nvSpPr>
      <xdr:spPr>
        <a:xfrm>
          <a:off x="20199427" y="662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113047</xdr:rowOff>
    </xdr:from>
    <xdr:ext cx="469744" cy="259045"/>
    <xdr:sp macro="" textlink="">
      <xdr:nvSpPr>
        <xdr:cNvPr id="510" name="n_3mainValue【認定こども園・幼稚園・保育所】&#10;一人当たり面積">
          <a:extLst>
            <a:ext uri="{FF2B5EF4-FFF2-40B4-BE49-F238E27FC236}">
              <a16:creationId xmlns:a16="http://schemas.microsoft.com/office/drawing/2014/main" id="{C486A3D3-D031-4661-950A-7350008674AF}"/>
            </a:ext>
          </a:extLst>
        </xdr:cNvPr>
        <xdr:cNvSpPr txBox="1"/>
      </xdr:nvSpPr>
      <xdr:spPr>
        <a:xfrm>
          <a:off x="19310427" y="662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97807</xdr:rowOff>
    </xdr:from>
    <xdr:ext cx="469744" cy="259045"/>
    <xdr:sp macro="" textlink="">
      <xdr:nvSpPr>
        <xdr:cNvPr id="511" name="n_4mainValue【認定こども園・幼稚園・保育所】&#10;一人当たり面積">
          <a:extLst>
            <a:ext uri="{FF2B5EF4-FFF2-40B4-BE49-F238E27FC236}">
              <a16:creationId xmlns:a16="http://schemas.microsoft.com/office/drawing/2014/main" id="{97C1E858-253A-4599-9AE6-3D6EC0845AB3}"/>
            </a:ext>
          </a:extLst>
        </xdr:cNvPr>
        <xdr:cNvSpPr txBox="1"/>
      </xdr:nvSpPr>
      <xdr:spPr>
        <a:xfrm>
          <a:off x="18421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a16="http://schemas.microsoft.com/office/drawing/2014/main" id="{C9E413D8-850C-4A16-9A82-BAD284FCAC7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a16="http://schemas.microsoft.com/office/drawing/2014/main" id="{8D69F30E-738C-4C25-8335-2F4C66BC802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a16="http://schemas.microsoft.com/office/drawing/2014/main" id="{8B07D26D-F8FD-4F05-B8A3-D31848FD4EA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a16="http://schemas.microsoft.com/office/drawing/2014/main" id="{C6FD54F8-7380-4BC4-B606-2E23A7D957A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a16="http://schemas.microsoft.com/office/drawing/2014/main" id="{6D0AF77D-09A3-4803-857A-8D37CC9C202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a16="http://schemas.microsoft.com/office/drawing/2014/main" id="{F9425195-1B7A-4572-8CC0-F0B2E69F885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a16="http://schemas.microsoft.com/office/drawing/2014/main" id="{39B74A04-F1A6-43D8-BF01-60297189A6A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a16="http://schemas.microsoft.com/office/drawing/2014/main" id="{23E09953-AD63-43BB-AB20-12783ABAB44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a:extLst>
            <a:ext uri="{FF2B5EF4-FFF2-40B4-BE49-F238E27FC236}">
              <a16:creationId xmlns:a16="http://schemas.microsoft.com/office/drawing/2014/main" id="{B19CCDB5-FB12-4A49-BEBD-66345E7332F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a:extLst>
            <a:ext uri="{FF2B5EF4-FFF2-40B4-BE49-F238E27FC236}">
              <a16:creationId xmlns:a16="http://schemas.microsoft.com/office/drawing/2014/main" id="{FAA9C7B3-0965-4F71-977B-B698631D1A4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id="{72FB825B-888B-46A4-871D-F6C33EC9E2A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a:extLst>
            <a:ext uri="{FF2B5EF4-FFF2-40B4-BE49-F238E27FC236}">
              <a16:creationId xmlns:a16="http://schemas.microsoft.com/office/drawing/2014/main" id="{21FC27F8-C9DE-4619-A3FF-1CD1F424027A}"/>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a:extLst>
            <a:ext uri="{FF2B5EF4-FFF2-40B4-BE49-F238E27FC236}">
              <a16:creationId xmlns:a16="http://schemas.microsoft.com/office/drawing/2014/main" id="{18A6A584-0F4B-4F11-A6BF-84F77604AA34}"/>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a:extLst>
            <a:ext uri="{FF2B5EF4-FFF2-40B4-BE49-F238E27FC236}">
              <a16:creationId xmlns:a16="http://schemas.microsoft.com/office/drawing/2014/main" id="{022232A9-20E3-4CC5-8305-0B1D7F2EED98}"/>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a:extLst>
            <a:ext uri="{FF2B5EF4-FFF2-40B4-BE49-F238E27FC236}">
              <a16:creationId xmlns:a16="http://schemas.microsoft.com/office/drawing/2014/main" id="{6BF843C1-EA2E-4889-BBA6-9ECD1433B704}"/>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a:extLst>
            <a:ext uri="{FF2B5EF4-FFF2-40B4-BE49-F238E27FC236}">
              <a16:creationId xmlns:a16="http://schemas.microsoft.com/office/drawing/2014/main" id="{84C0013D-C5B4-45AE-95D8-F129D01D988D}"/>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a:extLst>
            <a:ext uri="{FF2B5EF4-FFF2-40B4-BE49-F238E27FC236}">
              <a16:creationId xmlns:a16="http://schemas.microsoft.com/office/drawing/2014/main" id="{A87E1012-B9E0-4D19-B4CE-311B3E6EB62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a:extLst>
            <a:ext uri="{FF2B5EF4-FFF2-40B4-BE49-F238E27FC236}">
              <a16:creationId xmlns:a16="http://schemas.microsoft.com/office/drawing/2014/main" id="{CF6E3AFA-7AC4-4FB1-BF54-FC119C938D7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a:extLst>
            <a:ext uri="{FF2B5EF4-FFF2-40B4-BE49-F238E27FC236}">
              <a16:creationId xmlns:a16="http://schemas.microsoft.com/office/drawing/2014/main" id="{8A433C13-BBDB-42FC-8803-8D5BAC7749B6}"/>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a:extLst>
            <a:ext uri="{FF2B5EF4-FFF2-40B4-BE49-F238E27FC236}">
              <a16:creationId xmlns:a16="http://schemas.microsoft.com/office/drawing/2014/main" id="{A5EA7086-8A66-4284-988F-B69CF84C165A}"/>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a:extLst>
            <a:ext uri="{FF2B5EF4-FFF2-40B4-BE49-F238E27FC236}">
              <a16:creationId xmlns:a16="http://schemas.microsoft.com/office/drawing/2014/main" id="{E2F32424-4667-487D-ACA2-CFD2C1689857}"/>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329F6C8C-5587-4B35-B8DF-A34F9B29447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a:extLst>
            <a:ext uri="{FF2B5EF4-FFF2-40B4-BE49-F238E27FC236}">
              <a16:creationId xmlns:a16="http://schemas.microsoft.com/office/drawing/2014/main" id="{57800FA5-C525-4A84-B4D8-A4B36E8C2EDF}"/>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a:extLst>
            <a:ext uri="{FF2B5EF4-FFF2-40B4-BE49-F238E27FC236}">
              <a16:creationId xmlns:a16="http://schemas.microsoft.com/office/drawing/2014/main" id="{3C14A049-8BEB-4020-A166-FBEA6D1B4EE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xdr:rowOff>
    </xdr:from>
    <xdr:to>
      <xdr:col>85</xdr:col>
      <xdr:colOff>126364</xdr:colOff>
      <xdr:row>63</xdr:row>
      <xdr:rowOff>78105</xdr:rowOff>
    </xdr:to>
    <xdr:cxnSp macro="">
      <xdr:nvCxnSpPr>
        <xdr:cNvPr id="536" name="直線コネクタ 535">
          <a:extLst>
            <a:ext uri="{FF2B5EF4-FFF2-40B4-BE49-F238E27FC236}">
              <a16:creationId xmlns:a16="http://schemas.microsoft.com/office/drawing/2014/main" id="{38B7741C-FC3A-4230-B6B9-D492EA25D848}"/>
            </a:ext>
          </a:extLst>
        </xdr:cNvPr>
        <xdr:cNvCxnSpPr/>
      </xdr:nvCxnSpPr>
      <xdr:spPr>
        <a:xfrm flipV="1">
          <a:off x="16318864" y="977836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37" name="【学校施設】&#10;有形固定資産減価償却率最小値テキスト">
          <a:extLst>
            <a:ext uri="{FF2B5EF4-FFF2-40B4-BE49-F238E27FC236}">
              <a16:creationId xmlns:a16="http://schemas.microsoft.com/office/drawing/2014/main" id="{1124922D-5C64-4FF8-95E2-E19B83F9EFF8}"/>
            </a:ext>
          </a:extLst>
        </xdr:cNvPr>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38" name="直線コネクタ 537">
          <a:extLst>
            <a:ext uri="{FF2B5EF4-FFF2-40B4-BE49-F238E27FC236}">
              <a16:creationId xmlns:a16="http://schemas.microsoft.com/office/drawing/2014/main" id="{7D5B80C0-308E-4626-A971-524B2361C7B8}"/>
            </a:ext>
          </a:extLst>
        </xdr:cNvPr>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123842</xdr:rowOff>
    </xdr:from>
    <xdr:ext cx="405111" cy="259045"/>
    <xdr:sp macro="" textlink="">
      <xdr:nvSpPr>
        <xdr:cNvPr id="539" name="【学校施設】&#10;有形固定資産減価償却率最大値テキスト">
          <a:extLst>
            <a:ext uri="{FF2B5EF4-FFF2-40B4-BE49-F238E27FC236}">
              <a16:creationId xmlns:a16="http://schemas.microsoft.com/office/drawing/2014/main" id="{5FFB0242-87C9-4F59-A908-2B35F8ADA523}"/>
            </a:ext>
          </a:extLst>
        </xdr:cNvPr>
        <xdr:cNvSpPr txBox="1"/>
      </xdr:nvSpPr>
      <xdr:spPr>
        <a:xfrm>
          <a:off x="16357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xdr:rowOff>
    </xdr:from>
    <xdr:to>
      <xdr:col>86</xdr:col>
      <xdr:colOff>25400</xdr:colOff>
      <xdr:row>57</xdr:row>
      <xdr:rowOff>5715</xdr:rowOff>
    </xdr:to>
    <xdr:cxnSp macro="">
      <xdr:nvCxnSpPr>
        <xdr:cNvPr id="540" name="直線コネクタ 539">
          <a:extLst>
            <a:ext uri="{FF2B5EF4-FFF2-40B4-BE49-F238E27FC236}">
              <a16:creationId xmlns:a16="http://schemas.microsoft.com/office/drawing/2014/main" id="{C75768C3-0DD1-4A29-87D6-C5E7277AB78C}"/>
            </a:ext>
          </a:extLst>
        </xdr:cNvPr>
        <xdr:cNvCxnSpPr/>
      </xdr:nvCxnSpPr>
      <xdr:spPr>
        <a:xfrm>
          <a:off x="16230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41927</xdr:rowOff>
    </xdr:from>
    <xdr:ext cx="405111" cy="259045"/>
    <xdr:sp macro="" textlink="">
      <xdr:nvSpPr>
        <xdr:cNvPr id="541" name="【学校施設】&#10;有形固定資産減価償却率平均値テキスト">
          <a:extLst>
            <a:ext uri="{FF2B5EF4-FFF2-40B4-BE49-F238E27FC236}">
              <a16:creationId xmlns:a16="http://schemas.microsoft.com/office/drawing/2014/main" id="{A0488DC6-DFBD-4361-A2CF-2E6FBA8C7B7B}"/>
            </a:ext>
          </a:extLst>
        </xdr:cNvPr>
        <xdr:cNvSpPr txBox="1"/>
      </xdr:nvSpPr>
      <xdr:spPr>
        <a:xfrm>
          <a:off x="16357600" y="1032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542" name="フローチャート: 判断 541">
          <a:extLst>
            <a:ext uri="{FF2B5EF4-FFF2-40B4-BE49-F238E27FC236}">
              <a16:creationId xmlns:a16="http://schemas.microsoft.com/office/drawing/2014/main" id="{1F467F9B-B4E2-4D69-A8BA-EFFD4B717F82}"/>
            </a:ext>
          </a:extLst>
        </xdr:cNvPr>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48260</xdr:rowOff>
    </xdr:from>
    <xdr:to>
      <xdr:col>81</xdr:col>
      <xdr:colOff>101600</xdr:colOff>
      <xdr:row>60</xdr:row>
      <xdr:rowOff>149860</xdr:rowOff>
    </xdr:to>
    <xdr:sp macro="" textlink="">
      <xdr:nvSpPr>
        <xdr:cNvPr id="543" name="フローチャート: 判断 542">
          <a:extLst>
            <a:ext uri="{FF2B5EF4-FFF2-40B4-BE49-F238E27FC236}">
              <a16:creationId xmlns:a16="http://schemas.microsoft.com/office/drawing/2014/main" id="{506663C5-224B-4650-9353-74D78E3BFC04}"/>
            </a:ext>
          </a:extLst>
        </xdr:cNvPr>
        <xdr:cNvSpPr/>
      </xdr:nvSpPr>
      <xdr:spPr>
        <a:xfrm>
          <a:off x="15430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38735</xdr:rowOff>
    </xdr:from>
    <xdr:to>
      <xdr:col>76</xdr:col>
      <xdr:colOff>165100</xdr:colOff>
      <xdr:row>60</xdr:row>
      <xdr:rowOff>140335</xdr:rowOff>
    </xdr:to>
    <xdr:sp macro="" textlink="">
      <xdr:nvSpPr>
        <xdr:cNvPr id="544" name="フローチャート: 判断 543">
          <a:extLst>
            <a:ext uri="{FF2B5EF4-FFF2-40B4-BE49-F238E27FC236}">
              <a16:creationId xmlns:a16="http://schemas.microsoft.com/office/drawing/2014/main" id="{3E08EAB4-92CC-49CD-8751-C9CFDC4FD5D3}"/>
            </a:ext>
          </a:extLst>
        </xdr:cNvPr>
        <xdr:cNvSpPr/>
      </xdr:nvSpPr>
      <xdr:spPr>
        <a:xfrm>
          <a:off x="14541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45" name="フローチャート: 判断 544">
          <a:extLst>
            <a:ext uri="{FF2B5EF4-FFF2-40B4-BE49-F238E27FC236}">
              <a16:creationId xmlns:a16="http://schemas.microsoft.com/office/drawing/2014/main" id="{DD203B37-EBD7-46C6-82FE-D0B3DAC3A5CD}"/>
            </a:ext>
          </a:extLst>
        </xdr:cNvPr>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27305</xdr:rowOff>
    </xdr:from>
    <xdr:to>
      <xdr:col>67</xdr:col>
      <xdr:colOff>101600</xdr:colOff>
      <xdr:row>60</xdr:row>
      <xdr:rowOff>128905</xdr:rowOff>
    </xdr:to>
    <xdr:sp macro="" textlink="">
      <xdr:nvSpPr>
        <xdr:cNvPr id="546" name="フローチャート: 判断 545">
          <a:extLst>
            <a:ext uri="{FF2B5EF4-FFF2-40B4-BE49-F238E27FC236}">
              <a16:creationId xmlns:a16="http://schemas.microsoft.com/office/drawing/2014/main" id="{8C464A94-8764-4E60-939C-87C9ADD81368}"/>
            </a:ext>
          </a:extLst>
        </xdr:cNvPr>
        <xdr:cNvSpPr/>
      </xdr:nvSpPr>
      <xdr:spPr>
        <a:xfrm>
          <a:off x="12763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47FF9301-A865-4388-BEF9-AEE970F142B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8AC5FBBF-1EF1-471A-A7D3-F3EDB4D3432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72D0A69C-4854-42B5-8558-64E66654A43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352E6E03-FB45-4C35-BEA1-02ED9E04417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6F6645A7-CB46-4C64-8B20-D5397AF50A8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154940</xdr:rowOff>
    </xdr:from>
    <xdr:to>
      <xdr:col>85</xdr:col>
      <xdr:colOff>177800</xdr:colOff>
      <xdr:row>59</xdr:row>
      <xdr:rowOff>85090</xdr:rowOff>
    </xdr:to>
    <xdr:sp macro="" textlink="">
      <xdr:nvSpPr>
        <xdr:cNvPr id="552" name="楕円 551">
          <a:extLst>
            <a:ext uri="{FF2B5EF4-FFF2-40B4-BE49-F238E27FC236}">
              <a16:creationId xmlns:a16="http://schemas.microsoft.com/office/drawing/2014/main" id="{D255F1D3-51D9-4767-8E80-7204854D8684}"/>
            </a:ext>
          </a:extLst>
        </xdr:cNvPr>
        <xdr:cNvSpPr/>
      </xdr:nvSpPr>
      <xdr:spPr>
        <a:xfrm>
          <a:off x="162687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6367</xdr:rowOff>
    </xdr:from>
    <xdr:ext cx="405111" cy="259045"/>
    <xdr:sp macro="" textlink="">
      <xdr:nvSpPr>
        <xdr:cNvPr id="553" name="【学校施設】&#10;有形固定資産減価償却率該当値テキスト">
          <a:extLst>
            <a:ext uri="{FF2B5EF4-FFF2-40B4-BE49-F238E27FC236}">
              <a16:creationId xmlns:a16="http://schemas.microsoft.com/office/drawing/2014/main" id="{A87E16D5-C564-4FD4-825E-4F929F763705}"/>
            </a:ext>
          </a:extLst>
        </xdr:cNvPr>
        <xdr:cNvSpPr txBox="1"/>
      </xdr:nvSpPr>
      <xdr:spPr>
        <a:xfrm>
          <a:off x="16357600"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109220</xdr:rowOff>
    </xdr:from>
    <xdr:to>
      <xdr:col>81</xdr:col>
      <xdr:colOff>101600</xdr:colOff>
      <xdr:row>59</xdr:row>
      <xdr:rowOff>39370</xdr:rowOff>
    </xdr:to>
    <xdr:sp macro="" textlink="">
      <xdr:nvSpPr>
        <xdr:cNvPr id="554" name="楕円 553">
          <a:extLst>
            <a:ext uri="{FF2B5EF4-FFF2-40B4-BE49-F238E27FC236}">
              <a16:creationId xmlns:a16="http://schemas.microsoft.com/office/drawing/2014/main" id="{076681EE-C4DD-47E5-A99F-611D8A0D1E07}"/>
            </a:ext>
          </a:extLst>
        </xdr:cNvPr>
        <xdr:cNvSpPr/>
      </xdr:nvSpPr>
      <xdr:spPr>
        <a:xfrm>
          <a:off x="15430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160020</xdr:rowOff>
    </xdr:from>
    <xdr:to>
      <xdr:col>85</xdr:col>
      <xdr:colOff>127000</xdr:colOff>
      <xdr:row>59</xdr:row>
      <xdr:rowOff>34290</xdr:rowOff>
    </xdr:to>
    <xdr:cxnSp macro="">
      <xdr:nvCxnSpPr>
        <xdr:cNvPr id="555" name="直線コネクタ 554">
          <a:extLst>
            <a:ext uri="{FF2B5EF4-FFF2-40B4-BE49-F238E27FC236}">
              <a16:creationId xmlns:a16="http://schemas.microsoft.com/office/drawing/2014/main" id="{25341600-DDA8-4EDF-8F3A-BCB9DDBF3DF2}"/>
            </a:ext>
          </a:extLst>
        </xdr:cNvPr>
        <xdr:cNvCxnSpPr/>
      </xdr:nvCxnSpPr>
      <xdr:spPr>
        <a:xfrm>
          <a:off x="15481300" y="101041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105410</xdr:rowOff>
    </xdr:from>
    <xdr:to>
      <xdr:col>76</xdr:col>
      <xdr:colOff>165100</xdr:colOff>
      <xdr:row>59</xdr:row>
      <xdr:rowOff>35560</xdr:rowOff>
    </xdr:to>
    <xdr:sp macro="" textlink="">
      <xdr:nvSpPr>
        <xdr:cNvPr id="556" name="楕円 555">
          <a:extLst>
            <a:ext uri="{FF2B5EF4-FFF2-40B4-BE49-F238E27FC236}">
              <a16:creationId xmlns:a16="http://schemas.microsoft.com/office/drawing/2014/main" id="{74710B91-FA06-417C-833E-7F036ADD017D}"/>
            </a:ext>
          </a:extLst>
        </xdr:cNvPr>
        <xdr:cNvSpPr/>
      </xdr:nvSpPr>
      <xdr:spPr>
        <a:xfrm>
          <a:off x="14541500" y="1004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156210</xdr:rowOff>
    </xdr:from>
    <xdr:to>
      <xdr:col>81</xdr:col>
      <xdr:colOff>50800</xdr:colOff>
      <xdr:row>58</xdr:row>
      <xdr:rowOff>160020</xdr:rowOff>
    </xdr:to>
    <xdr:cxnSp macro="">
      <xdr:nvCxnSpPr>
        <xdr:cNvPr id="557" name="直線コネクタ 556">
          <a:extLst>
            <a:ext uri="{FF2B5EF4-FFF2-40B4-BE49-F238E27FC236}">
              <a16:creationId xmlns:a16="http://schemas.microsoft.com/office/drawing/2014/main" id="{692CC8E4-56BD-439A-ADF8-7044C11622A8}"/>
            </a:ext>
          </a:extLst>
        </xdr:cNvPr>
        <xdr:cNvCxnSpPr/>
      </xdr:nvCxnSpPr>
      <xdr:spPr>
        <a:xfrm>
          <a:off x="14592300" y="101003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15875</xdr:rowOff>
    </xdr:from>
    <xdr:to>
      <xdr:col>72</xdr:col>
      <xdr:colOff>38100</xdr:colOff>
      <xdr:row>59</xdr:row>
      <xdr:rowOff>117475</xdr:rowOff>
    </xdr:to>
    <xdr:sp macro="" textlink="">
      <xdr:nvSpPr>
        <xdr:cNvPr id="558" name="楕円 557">
          <a:extLst>
            <a:ext uri="{FF2B5EF4-FFF2-40B4-BE49-F238E27FC236}">
              <a16:creationId xmlns:a16="http://schemas.microsoft.com/office/drawing/2014/main" id="{7B36BA0F-1C57-4CD9-9C92-1DCD9E93D36C}"/>
            </a:ext>
          </a:extLst>
        </xdr:cNvPr>
        <xdr:cNvSpPr/>
      </xdr:nvSpPr>
      <xdr:spPr>
        <a:xfrm>
          <a:off x="13652500" y="1013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156210</xdr:rowOff>
    </xdr:from>
    <xdr:to>
      <xdr:col>76</xdr:col>
      <xdr:colOff>114300</xdr:colOff>
      <xdr:row>59</xdr:row>
      <xdr:rowOff>66675</xdr:rowOff>
    </xdr:to>
    <xdr:cxnSp macro="">
      <xdr:nvCxnSpPr>
        <xdr:cNvPr id="559" name="直線コネクタ 558">
          <a:extLst>
            <a:ext uri="{FF2B5EF4-FFF2-40B4-BE49-F238E27FC236}">
              <a16:creationId xmlns:a16="http://schemas.microsoft.com/office/drawing/2014/main" id="{D4478319-CADA-4D26-8828-E12B56DD6EAA}"/>
            </a:ext>
          </a:extLst>
        </xdr:cNvPr>
        <xdr:cNvCxnSpPr/>
      </xdr:nvCxnSpPr>
      <xdr:spPr>
        <a:xfrm flipV="1">
          <a:off x="13703300" y="10100310"/>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158750</xdr:rowOff>
    </xdr:from>
    <xdr:to>
      <xdr:col>67</xdr:col>
      <xdr:colOff>101600</xdr:colOff>
      <xdr:row>59</xdr:row>
      <xdr:rowOff>88900</xdr:rowOff>
    </xdr:to>
    <xdr:sp macro="" textlink="">
      <xdr:nvSpPr>
        <xdr:cNvPr id="560" name="楕円 559">
          <a:extLst>
            <a:ext uri="{FF2B5EF4-FFF2-40B4-BE49-F238E27FC236}">
              <a16:creationId xmlns:a16="http://schemas.microsoft.com/office/drawing/2014/main" id="{FE7CA779-ACBC-4DC5-8312-964E1AF6843F}"/>
            </a:ext>
          </a:extLst>
        </xdr:cNvPr>
        <xdr:cNvSpPr/>
      </xdr:nvSpPr>
      <xdr:spPr>
        <a:xfrm>
          <a:off x="127635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38100</xdr:rowOff>
    </xdr:from>
    <xdr:to>
      <xdr:col>71</xdr:col>
      <xdr:colOff>177800</xdr:colOff>
      <xdr:row>59</xdr:row>
      <xdr:rowOff>66675</xdr:rowOff>
    </xdr:to>
    <xdr:cxnSp macro="">
      <xdr:nvCxnSpPr>
        <xdr:cNvPr id="561" name="直線コネクタ 560">
          <a:extLst>
            <a:ext uri="{FF2B5EF4-FFF2-40B4-BE49-F238E27FC236}">
              <a16:creationId xmlns:a16="http://schemas.microsoft.com/office/drawing/2014/main" id="{412DBA72-AAB1-45D7-A859-9F6134A0EFF3}"/>
            </a:ext>
          </a:extLst>
        </xdr:cNvPr>
        <xdr:cNvCxnSpPr/>
      </xdr:nvCxnSpPr>
      <xdr:spPr>
        <a:xfrm>
          <a:off x="12814300" y="101536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140987</xdr:rowOff>
    </xdr:from>
    <xdr:ext cx="405111" cy="259045"/>
    <xdr:sp macro="" textlink="">
      <xdr:nvSpPr>
        <xdr:cNvPr id="562" name="n_1aveValue【学校施設】&#10;有形固定資産減価償却率">
          <a:extLst>
            <a:ext uri="{FF2B5EF4-FFF2-40B4-BE49-F238E27FC236}">
              <a16:creationId xmlns:a16="http://schemas.microsoft.com/office/drawing/2014/main" id="{C1CCAD82-5BA1-48CE-A88C-2B6F53760C28}"/>
            </a:ext>
          </a:extLst>
        </xdr:cNvPr>
        <xdr:cNvSpPr txBox="1"/>
      </xdr:nvSpPr>
      <xdr:spPr>
        <a:xfrm>
          <a:off x="152660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131462</xdr:rowOff>
    </xdr:from>
    <xdr:ext cx="405111" cy="259045"/>
    <xdr:sp macro="" textlink="">
      <xdr:nvSpPr>
        <xdr:cNvPr id="563" name="n_2aveValue【学校施設】&#10;有形固定資産減価償却率">
          <a:extLst>
            <a:ext uri="{FF2B5EF4-FFF2-40B4-BE49-F238E27FC236}">
              <a16:creationId xmlns:a16="http://schemas.microsoft.com/office/drawing/2014/main" id="{D37C9CB5-D699-4D67-B7E6-9CD22B8645F6}"/>
            </a:ext>
          </a:extLst>
        </xdr:cNvPr>
        <xdr:cNvSpPr txBox="1"/>
      </xdr:nvSpPr>
      <xdr:spPr>
        <a:xfrm>
          <a:off x="14389744"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120032</xdr:rowOff>
    </xdr:from>
    <xdr:ext cx="405111" cy="259045"/>
    <xdr:sp macro="" textlink="">
      <xdr:nvSpPr>
        <xdr:cNvPr id="564" name="n_3aveValue【学校施設】&#10;有形固定資産減価償却率">
          <a:extLst>
            <a:ext uri="{FF2B5EF4-FFF2-40B4-BE49-F238E27FC236}">
              <a16:creationId xmlns:a16="http://schemas.microsoft.com/office/drawing/2014/main" id="{76D45F34-A3B2-475F-AEDA-BC5B62EF6F0D}"/>
            </a:ext>
          </a:extLst>
        </xdr:cNvPr>
        <xdr:cNvSpPr txBox="1"/>
      </xdr:nvSpPr>
      <xdr:spPr>
        <a:xfrm>
          <a:off x="13500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120032</xdr:rowOff>
    </xdr:from>
    <xdr:ext cx="405111" cy="259045"/>
    <xdr:sp macro="" textlink="">
      <xdr:nvSpPr>
        <xdr:cNvPr id="565" name="n_4aveValue【学校施設】&#10;有形固定資産減価償却率">
          <a:extLst>
            <a:ext uri="{FF2B5EF4-FFF2-40B4-BE49-F238E27FC236}">
              <a16:creationId xmlns:a16="http://schemas.microsoft.com/office/drawing/2014/main" id="{98AED999-D61D-40A3-8D12-9E53C7D2878B}"/>
            </a:ext>
          </a:extLst>
        </xdr:cNvPr>
        <xdr:cNvSpPr txBox="1"/>
      </xdr:nvSpPr>
      <xdr:spPr>
        <a:xfrm>
          <a:off x="12611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55897</xdr:rowOff>
    </xdr:from>
    <xdr:ext cx="405111" cy="259045"/>
    <xdr:sp macro="" textlink="">
      <xdr:nvSpPr>
        <xdr:cNvPr id="566" name="n_1mainValue【学校施設】&#10;有形固定資産減価償却率">
          <a:extLst>
            <a:ext uri="{FF2B5EF4-FFF2-40B4-BE49-F238E27FC236}">
              <a16:creationId xmlns:a16="http://schemas.microsoft.com/office/drawing/2014/main" id="{FD4C6E79-1753-4176-9722-5D7E67364C20}"/>
            </a:ext>
          </a:extLst>
        </xdr:cNvPr>
        <xdr:cNvSpPr txBox="1"/>
      </xdr:nvSpPr>
      <xdr:spPr>
        <a:xfrm>
          <a:off x="152660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52087</xdr:rowOff>
    </xdr:from>
    <xdr:ext cx="405111" cy="259045"/>
    <xdr:sp macro="" textlink="">
      <xdr:nvSpPr>
        <xdr:cNvPr id="567" name="n_2mainValue【学校施設】&#10;有形固定資産減価償却率">
          <a:extLst>
            <a:ext uri="{FF2B5EF4-FFF2-40B4-BE49-F238E27FC236}">
              <a16:creationId xmlns:a16="http://schemas.microsoft.com/office/drawing/2014/main" id="{D643C439-A312-432B-8DBD-8DC5555833F5}"/>
            </a:ext>
          </a:extLst>
        </xdr:cNvPr>
        <xdr:cNvSpPr txBox="1"/>
      </xdr:nvSpPr>
      <xdr:spPr>
        <a:xfrm>
          <a:off x="14389744" y="982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134002</xdr:rowOff>
    </xdr:from>
    <xdr:ext cx="405111" cy="259045"/>
    <xdr:sp macro="" textlink="">
      <xdr:nvSpPr>
        <xdr:cNvPr id="568" name="n_3mainValue【学校施設】&#10;有形固定資産減価償却率">
          <a:extLst>
            <a:ext uri="{FF2B5EF4-FFF2-40B4-BE49-F238E27FC236}">
              <a16:creationId xmlns:a16="http://schemas.microsoft.com/office/drawing/2014/main" id="{E7A2786B-C260-42EA-B883-00DC96EEE5D7}"/>
            </a:ext>
          </a:extLst>
        </xdr:cNvPr>
        <xdr:cNvSpPr txBox="1"/>
      </xdr:nvSpPr>
      <xdr:spPr>
        <a:xfrm>
          <a:off x="13500744" y="990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105427</xdr:rowOff>
    </xdr:from>
    <xdr:ext cx="405111" cy="259045"/>
    <xdr:sp macro="" textlink="">
      <xdr:nvSpPr>
        <xdr:cNvPr id="569" name="n_4mainValue【学校施設】&#10;有形固定資産減価償却率">
          <a:extLst>
            <a:ext uri="{FF2B5EF4-FFF2-40B4-BE49-F238E27FC236}">
              <a16:creationId xmlns:a16="http://schemas.microsoft.com/office/drawing/2014/main" id="{7A8C859E-6FCD-4EE1-A4E9-CC9752221902}"/>
            </a:ext>
          </a:extLst>
        </xdr:cNvPr>
        <xdr:cNvSpPr txBox="1"/>
      </xdr:nvSpPr>
      <xdr:spPr>
        <a:xfrm>
          <a:off x="12611744"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16A88093-7A6D-4C32-94A5-90F7C2618DF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EF503A4A-65A0-4E2B-A385-B036E20A85F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F19CC1E9-1E96-49E9-B8F1-F1BD7916BC1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627ECC0A-8922-41FF-8AA7-A00A7560DAF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CC0E77C3-68CC-47B3-9677-EA47E688D28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3DDFAD79-9F86-4F55-B8A4-103E0338C43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9C8684D2-706D-47EE-A7FE-18F4C9C209D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773CCB57-2090-42C6-AC8E-C65DFDE8727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3E892ACF-5578-4ABC-B140-19772515DA9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F1A3021B-F2D6-4B5F-9CF9-D7E180B5870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0" name="直線コネクタ 579">
          <a:extLst>
            <a:ext uri="{FF2B5EF4-FFF2-40B4-BE49-F238E27FC236}">
              <a16:creationId xmlns:a16="http://schemas.microsoft.com/office/drawing/2014/main" id="{7AC400B7-5661-4BF9-97B1-B6014B376D34}"/>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1" name="テキスト ボックス 580">
          <a:extLst>
            <a:ext uri="{FF2B5EF4-FFF2-40B4-BE49-F238E27FC236}">
              <a16:creationId xmlns:a16="http://schemas.microsoft.com/office/drawing/2014/main" id="{007F1248-165E-499A-85A4-E273EBFF4888}"/>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2" name="直線コネクタ 581">
          <a:extLst>
            <a:ext uri="{FF2B5EF4-FFF2-40B4-BE49-F238E27FC236}">
              <a16:creationId xmlns:a16="http://schemas.microsoft.com/office/drawing/2014/main" id="{E2234CAF-6066-463B-A931-A1A5AFC3C2A4}"/>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3" name="テキスト ボックス 582">
          <a:extLst>
            <a:ext uri="{FF2B5EF4-FFF2-40B4-BE49-F238E27FC236}">
              <a16:creationId xmlns:a16="http://schemas.microsoft.com/office/drawing/2014/main" id="{F220287D-56D1-4AAC-84A3-D5D0C06F25BC}"/>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a:extLst>
            <a:ext uri="{FF2B5EF4-FFF2-40B4-BE49-F238E27FC236}">
              <a16:creationId xmlns:a16="http://schemas.microsoft.com/office/drawing/2014/main" id="{3EC95003-FB1F-41D7-806D-8809DC822706}"/>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a:extLst>
            <a:ext uri="{FF2B5EF4-FFF2-40B4-BE49-F238E27FC236}">
              <a16:creationId xmlns:a16="http://schemas.microsoft.com/office/drawing/2014/main" id="{C071E45A-C127-4A6C-B1E9-1FCB6FCCB1CA}"/>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6" name="直線コネクタ 585">
          <a:extLst>
            <a:ext uri="{FF2B5EF4-FFF2-40B4-BE49-F238E27FC236}">
              <a16:creationId xmlns:a16="http://schemas.microsoft.com/office/drawing/2014/main" id="{B60CA428-9CFE-4CA8-9BFA-D8EDD7BFC2EE}"/>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7" name="テキスト ボックス 586">
          <a:extLst>
            <a:ext uri="{FF2B5EF4-FFF2-40B4-BE49-F238E27FC236}">
              <a16:creationId xmlns:a16="http://schemas.microsoft.com/office/drawing/2014/main" id="{29C7D6C1-CBC1-4C8E-93A9-5306A004E14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8" name="直線コネクタ 587">
          <a:extLst>
            <a:ext uri="{FF2B5EF4-FFF2-40B4-BE49-F238E27FC236}">
              <a16:creationId xmlns:a16="http://schemas.microsoft.com/office/drawing/2014/main" id="{1303FEB0-7950-4FF7-B33D-4045375F72A8}"/>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9" name="テキスト ボックス 588">
          <a:extLst>
            <a:ext uri="{FF2B5EF4-FFF2-40B4-BE49-F238E27FC236}">
              <a16:creationId xmlns:a16="http://schemas.microsoft.com/office/drawing/2014/main" id="{B50FC2CF-6F4C-4EB3-A4FA-FD441420958D}"/>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a:extLst>
            <a:ext uri="{FF2B5EF4-FFF2-40B4-BE49-F238E27FC236}">
              <a16:creationId xmlns:a16="http://schemas.microsoft.com/office/drawing/2014/main" id="{AF74BBE5-B4CC-4321-BD96-600C78C1EBA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1" name="テキスト ボックス 590">
          <a:extLst>
            <a:ext uri="{FF2B5EF4-FFF2-40B4-BE49-F238E27FC236}">
              <a16:creationId xmlns:a16="http://schemas.microsoft.com/office/drawing/2014/main" id="{37D9FA5F-CAFE-4B37-A168-EE7C37479F1E}"/>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学校施設】&#10;一人当たり面積グラフ枠">
          <a:extLst>
            <a:ext uri="{FF2B5EF4-FFF2-40B4-BE49-F238E27FC236}">
              <a16:creationId xmlns:a16="http://schemas.microsoft.com/office/drawing/2014/main" id="{36C812C2-B9C3-4B47-A1BA-36B179CDBB1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60769</xdr:rowOff>
    </xdr:from>
    <xdr:to>
      <xdr:col>116</xdr:col>
      <xdr:colOff>62864</xdr:colOff>
      <xdr:row>63</xdr:row>
      <xdr:rowOff>99822</xdr:rowOff>
    </xdr:to>
    <xdr:cxnSp macro="">
      <xdr:nvCxnSpPr>
        <xdr:cNvPr id="593" name="直線コネクタ 592">
          <a:extLst>
            <a:ext uri="{FF2B5EF4-FFF2-40B4-BE49-F238E27FC236}">
              <a16:creationId xmlns:a16="http://schemas.microsoft.com/office/drawing/2014/main" id="{05F6BD8E-C558-4ACE-A80B-0A0C1E67208E}"/>
            </a:ext>
          </a:extLst>
        </xdr:cNvPr>
        <xdr:cNvCxnSpPr/>
      </xdr:nvCxnSpPr>
      <xdr:spPr>
        <a:xfrm flipV="1">
          <a:off x="22160864" y="9661969"/>
          <a:ext cx="0" cy="1239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103649</xdr:rowOff>
    </xdr:from>
    <xdr:ext cx="469744" cy="259045"/>
    <xdr:sp macro="" textlink="">
      <xdr:nvSpPr>
        <xdr:cNvPr id="594" name="【学校施設】&#10;一人当たり面積最小値テキスト">
          <a:extLst>
            <a:ext uri="{FF2B5EF4-FFF2-40B4-BE49-F238E27FC236}">
              <a16:creationId xmlns:a16="http://schemas.microsoft.com/office/drawing/2014/main" id="{8EA41DFC-B0C3-4D43-827C-124AFA3AC265}"/>
            </a:ext>
          </a:extLst>
        </xdr:cNvPr>
        <xdr:cNvSpPr txBox="1"/>
      </xdr:nvSpPr>
      <xdr:spPr>
        <a:xfrm>
          <a:off x="22199600"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99822</xdr:rowOff>
    </xdr:from>
    <xdr:to>
      <xdr:col>116</xdr:col>
      <xdr:colOff>152400</xdr:colOff>
      <xdr:row>63</xdr:row>
      <xdr:rowOff>99822</xdr:rowOff>
    </xdr:to>
    <xdr:cxnSp macro="">
      <xdr:nvCxnSpPr>
        <xdr:cNvPr id="595" name="直線コネクタ 594">
          <a:extLst>
            <a:ext uri="{FF2B5EF4-FFF2-40B4-BE49-F238E27FC236}">
              <a16:creationId xmlns:a16="http://schemas.microsoft.com/office/drawing/2014/main" id="{49EA86E3-9259-47FF-8B47-052F12338174}"/>
            </a:ext>
          </a:extLst>
        </xdr:cNvPr>
        <xdr:cNvCxnSpPr/>
      </xdr:nvCxnSpPr>
      <xdr:spPr>
        <a:xfrm>
          <a:off x="22072600" y="1090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7446</xdr:rowOff>
    </xdr:from>
    <xdr:ext cx="469744" cy="259045"/>
    <xdr:sp macro="" textlink="">
      <xdr:nvSpPr>
        <xdr:cNvPr id="596" name="【学校施設】&#10;一人当たり面積最大値テキスト">
          <a:extLst>
            <a:ext uri="{FF2B5EF4-FFF2-40B4-BE49-F238E27FC236}">
              <a16:creationId xmlns:a16="http://schemas.microsoft.com/office/drawing/2014/main" id="{A002A1FD-F427-4892-ABE9-918B8688326B}"/>
            </a:ext>
          </a:extLst>
        </xdr:cNvPr>
        <xdr:cNvSpPr txBox="1"/>
      </xdr:nvSpPr>
      <xdr:spPr>
        <a:xfrm>
          <a:off x="22199600" y="943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60769</xdr:rowOff>
    </xdr:from>
    <xdr:to>
      <xdr:col>116</xdr:col>
      <xdr:colOff>152400</xdr:colOff>
      <xdr:row>56</xdr:row>
      <xdr:rowOff>60769</xdr:rowOff>
    </xdr:to>
    <xdr:cxnSp macro="">
      <xdr:nvCxnSpPr>
        <xdr:cNvPr id="597" name="直線コネクタ 596">
          <a:extLst>
            <a:ext uri="{FF2B5EF4-FFF2-40B4-BE49-F238E27FC236}">
              <a16:creationId xmlns:a16="http://schemas.microsoft.com/office/drawing/2014/main" id="{0C1D35B7-438B-4AE7-AD07-3713048FB988}"/>
            </a:ext>
          </a:extLst>
        </xdr:cNvPr>
        <xdr:cNvCxnSpPr/>
      </xdr:nvCxnSpPr>
      <xdr:spPr>
        <a:xfrm>
          <a:off x="22072600" y="966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104856</xdr:rowOff>
    </xdr:from>
    <xdr:ext cx="469744" cy="259045"/>
    <xdr:sp macro="" textlink="">
      <xdr:nvSpPr>
        <xdr:cNvPr id="598" name="【学校施設】&#10;一人当たり面積平均値テキスト">
          <a:extLst>
            <a:ext uri="{FF2B5EF4-FFF2-40B4-BE49-F238E27FC236}">
              <a16:creationId xmlns:a16="http://schemas.microsoft.com/office/drawing/2014/main" id="{6218BBE2-C6C9-497D-BAD5-A9F388DDB684}"/>
            </a:ext>
          </a:extLst>
        </xdr:cNvPr>
        <xdr:cNvSpPr txBox="1"/>
      </xdr:nvSpPr>
      <xdr:spPr>
        <a:xfrm>
          <a:off x="22199600" y="105633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81979</xdr:rowOff>
    </xdr:from>
    <xdr:to>
      <xdr:col>116</xdr:col>
      <xdr:colOff>114300</xdr:colOff>
      <xdr:row>63</xdr:row>
      <xdr:rowOff>12129</xdr:rowOff>
    </xdr:to>
    <xdr:sp macro="" textlink="">
      <xdr:nvSpPr>
        <xdr:cNvPr id="599" name="フローチャート: 判断 598">
          <a:extLst>
            <a:ext uri="{FF2B5EF4-FFF2-40B4-BE49-F238E27FC236}">
              <a16:creationId xmlns:a16="http://schemas.microsoft.com/office/drawing/2014/main" id="{59E2CBB3-FF5F-4DB2-A158-9168E6BC0128}"/>
            </a:ext>
          </a:extLst>
        </xdr:cNvPr>
        <xdr:cNvSpPr/>
      </xdr:nvSpPr>
      <xdr:spPr>
        <a:xfrm>
          <a:off x="22110700" y="1071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79693</xdr:rowOff>
    </xdr:from>
    <xdr:to>
      <xdr:col>112</xdr:col>
      <xdr:colOff>38100</xdr:colOff>
      <xdr:row>63</xdr:row>
      <xdr:rowOff>9843</xdr:rowOff>
    </xdr:to>
    <xdr:sp macro="" textlink="">
      <xdr:nvSpPr>
        <xdr:cNvPr id="600" name="フローチャート: 判断 599">
          <a:extLst>
            <a:ext uri="{FF2B5EF4-FFF2-40B4-BE49-F238E27FC236}">
              <a16:creationId xmlns:a16="http://schemas.microsoft.com/office/drawing/2014/main" id="{04A8DB62-A22E-4620-A428-836E6FF3332D}"/>
            </a:ext>
          </a:extLst>
        </xdr:cNvPr>
        <xdr:cNvSpPr/>
      </xdr:nvSpPr>
      <xdr:spPr>
        <a:xfrm>
          <a:off x="21272500" y="1070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83883</xdr:rowOff>
    </xdr:from>
    <xdr:to>
      <xdr:col>107</xdr:col>
      <xdr:colOff>101600</xdr:colOff>
      <xdr:row>63</xdr:row>
      <xdr:rowOff>14033</xdr:rowOff>
    </xdr:to>
    <xdr:sp macro="" textlink="">
      <xdr:nvSpPr>
        <xdr:cNvPr id="601" name="フローチャート: 判断 600">
          <a:extLst>
            <a:ext uri="{FF2B5EF4-FFF2-40B4-BE49-F238E27FC236}">
              <a16:creationId xmlns:a16="http://schemas.microsoft.com/office/drawing/2014/main" id="{B75FC106-9A39-463B-9381-C0B9DCA41B9A}"/>
            </a:ext>
          </a:extLst>
        </xdr:cNvPr>
        <xdr:cNvSpPr/>
      </xdr:nvSpPr>
      <xdr:spPr>
        <a:xfrm>
          <a:off x="20383500" y="1071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89408</xdr:rowOff>
    </xdr:from>
    <xdr:to>
      <xdr:col>102</xdr:col>
      <xdr:colOff>165100</xdr:colOff>
      <xdr:row>63</xdr:row>
      <xdr:rowOff>19558</xdr:rowOff>
    </xdr:to>
    <xdr:sp macro="" textlink="">
      <xdr:nvSpPr>
        <xdr:cNvPr id="602" name="フローチャート: 判断 601">
          <a:extLst>
            <a:ext uri="{FF2B5EF4-FFF2-40B4-BE49-F238E27FC236}">
              <a16:creationId xmlns:a16="http://schemas.microsoft.com/office/drawing/2014/main" id="{3CDC2685-F98D-4F7A-8D0E-DDE2DEA094D1}"/>
            </a:ext>
          </a:extLst>
        </xdr:cNvPr>
        <xdr:cNvSpPr/>
      </xdr:nvSpPr>
      <xdr:spPr>
        <a:xfrm>
          <a:off x="19494500" y="107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89027</xdr:rowOff>
    </xdr:from>
    <xdr:to>
      <xdr:col>98</xdr:col>
      <xdr:colOff>38100</xdr:colOff>
      <xdr:row>63</xdr:row>
      <xdr:rowOff>19177</xdr:rowOff>
    </xdr:to>
    <xdr:sp macro="" textlink="">
      <xdr:nvSpPr>
        <xdr:cNvPr id="603" name="フローチャート: 判断 602">
          <a:extLst>
            <a:ext uri="{FF2B5EF4-FFF2-40B4-BE49-F238E27FC236}">
              <a16:creationId xmlns:a16="http://schemas.microsoft.com/office/drawing/2014/main" id="{00B967DF-B567-43AD-BA18-B8688D3DA069}"/>
            </a:ext>
          </a:extLst>
        </xdr:cNvPr>
        <xdr:cNvSpPr/>
      </xdr:nvSpPr>
      <xdr:spPr>
        <a:xfrm>
          <a:off x="18605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2C8E9874-0BDF-44AB-9657-C3AA5687EC1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2555510F-2381-4486-8F46-132B963436F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B7387D53-AF33-44A3-A618-5B42A636B64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8F95EA8B-9009-4CE5-A382-D4E6A456810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1DBFB8C9-B5AC-42E4-BEAD-D1BEA1CD74B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114744</xdr:rowOff>
    </xdr:from>
    <xdr:to>
      <xdr:col>116</xdr:col>
      <xdr:colOff>114300</xdr:colOff>
      <xdr:row>63</xdr:row>
      <xdr:rowOff>44894</xdr:rowOff>
    </xdr:to>
    <xdr:sp macro="" textlink="">
      <xdr:nvSpPr>
        <xdr:cNvPr id="609" name="楕円 608">
          <a:extLst>
            <a:ext uri="{FF2B5EF4-FFF2-40B4-BE49-F238E27FC236}">
              <a16:creationId xmlns:a16="http://schemas.microsoft.com/office/drawing/2014/main" id="{FA17512F-D49E-453A-96F4-474D6C193629}"/>
            </a:ext>
          </a:extLst>
        </xdr:cNvPr>
        <xdr:cNvSpPr/>
      </xdr:nvSpPr>
      <xdr:spPr>
        <a:xfrm>
          <a:off x="22110700" y="1074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60405</xdr:rowOff>
    </xdr:from>
    <xdr:ext cx="469744" cy="259045"/>
    <xdr:sp macro="" textlink="">
      <xdr:nvSpPr>
        <xdr:cNvPr id="610" name="【学校施設】&#10;一人当たり面積該当値テキスト">
          <a:extLst>
            <a:ext uri="{FF2B5EF4-FFF2-40B4-BE49-F238E27FC236}">
              <a16:creationId xmlns:a16="http://schemas.microsoft.com/office/drawing/2014/main" id="{3DBA9110-1815-4E6C-8EE2-77F48545EB9E}"/>
            </a:ext>
          </a:extLst>
        </xdr:cNvPr>
        <xdr:cNvSpPr txBox="1"/>
      </xdr:nvSpPr>
      <xdr:spPr>
        <a:xfrm>
          <a:off x="22199600" y="1069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115888</xdr:rowOff>
    </xdr:from>
    <xdr:to>
      <xdr:col>112</xdr:col>
      <xdr:colOff>38100</xdr:colOff>
      <xdr:row>63</xdr:row>
      <xdr:rowOff>46038</xdr:rowOff>
    </xdr:to>
    <xdr:sp macro="" textlink="">
      <xdr:nvSpPr>
        <xdr:cNvPr id="611" name="楕円 610">
          <a:extLst>
            <a:ext uri="{FF2B5EF4-FFF2-40B4-BE49-F238E27FC236}">
              <a16:creationId xmlns:a16="http://schemas.microsoft.com/office/drawing/2014/main" id="{663F5734-9A22-493C-A48F-CF7711D9D8DB}"/>
            </a:ext>
          </a:extLst>
        </xdr:cNvPr>
        <xdr:cNvSpPr/>
      </xdr:nvSpPr>
      <xdr:spPr>
        <a:xfrm>
          <a:off x="21272500" y="1074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165544</xdr:rowOff>
    </xdr:from>
    <xdr:to>
      <xdr:col>116</xdr:col>
      <xdr:colOff>63500</xdr:colOff>
      <xdr:row>62</xdr:row>
      <xdr:rowOff>166688</xdr:rowOff>
    </xdr:to>
    <xdr:cxnSp macro="">
      <xdr:nvCxnSpPr>
        <xdr:cNvPr id="612" name="直線コネクタ 611">
          <a:extLst>
            <a:ext uri="{FF2B5EF4-FFF2-40B4-BE49-F238E27FC236}">
              <a16:creationId xmlns:a16="http://schemas.microsoft.com/office/drawing/2014/main" id="{7849A7C1-5E7B-4E56-90B9-93DF61318B0A}"/>
            </a:ext>
          </a:extLst>
        </xdr:cNvPr>
        <xdr:cNvCxnSpPr/>
      </xdr:nvCxnSpPr>
      <xdr:spPr>
        <a:xfrm flipV="1">
          <a:off x="21323300" y="10795444"/>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114744</xdr:rowOff>
    </xdr:from>
    <xdr:to>
      <xdr:col>107</xdr:col>
      <xdr:colOff>101600</xdr:colOff>
      <xdr:row>63</xdr:row>
      <xdr:rowOff>44894</xdr:rowOff>
    </xdr:to>
    <xdr:sp macro="" textlink="">
      <xdr:nvSpPr>
        <xdr:cNvPr id="613" name="楕円 612">
          <a:extLst>
            <a:ext uri="{FF2B5EF4-FFF2-40B4-BE49-F238E27FC236}">
              <a16:creationId xmlns:a16="http://schemas.microsoft.com/office/drawing/2014/main" id="{C049144A-D591-4AD5-B5B8-20E3291EB580}"/>
            </a:ext>
          </a:extLst>
        </xdr:cNvPr>
        <xdr:cNvSpPr/>
      </xdr:nvSpPr>
      <xdr:spPr>
        <a:xfrm>
          <a:off x="20383500" y="1074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165544</xdr:rowOff>
    </xdr:from>
    <xdr:to>
      <xdr:col>111</xdr:col>
      <xdr:colOff>177800</xdr:colOff>
      <xdr:row>62</xdr:row>
      <xdr:rowOff>166688</xdr:rowOff>
    </xdr:to>
    <xdr:cxnSp macro="">
      <xdr:nvCxnSpPr>
        <xdr:cNvPr id="614" name="直線コネクタ 613">
          <a:extLst>
            <a:ext uri="{FF2B5EF4-FFF2-40B4-BE49-F238E27FC236}">
              <a16:creationId xmlns:a16="http://schemas.microsoft.com/office/drawing/2014/main" id="{D01066E6-52E9-48FF-8201-C1CAD68AABDF}"/>
            </a:ext>
          </a:extLst>
        </xdr:cNvPr>
        <xdr:cNvCxnSpPr/>
      </xdr:nvCxnSpPr>
      <xdr:spPr>
        <a:xfrm>
          <a:off x="20434300" y="10795444"/>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142367</xdr:rowOff>
    </xdr:from>
    <xdr:to>
      <xdr:col>102</xdr:col>
      <xdr:colOff>165100</xdr:colOff>
      <xdr:row>63</xdr:row>
      <xdr:rowOff>72517</xdr:rowOff>
    </xdr:to>
    <xdr:sp macro="" textlink="">
      <xdr:nvSpPr>
        <xdr:cNvPr id="615" name="楕円 614">
          <a:extLst>
            <a:ext uri="{FF2B5EF4-FFF2-40B4-BE49-F238E27FC236}">
              <a16:creationId xmlns:a16="http://schemas.microsoft.com/office/drawing/2014/main" id="{3E521D90-B1AC-42AE-B34B-0E364E684482}"/>
            </a:ext>
          </a:extLst>
        </xdr:cNvPr>
        <xdr:cNvSpPr/>
      </xdr:nvSpPr>
      <xdr:spPr>
        <a:xfrm>
          <a:off x="19494500" y="1077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165544</xdr:rowOff>
    </xdr:from>
    <xdr:to>
      <xdr:col>107</xdr:col>
      <xdr:colOff>50800</xdr:colOff>
      <xdr:row>63</xdr:row>
      <xdr:rowOff>21717</xdr:rowOff>
    </xdr:to>
    <xdr:cxnSp macro="">
      <xdr:nvCxnSpPr>
        <xdr:cNvPr id="616" name="直線コネクタ 615">
          <a:extLst>
            <a:ext uri="{FF2B5EF4-FFF2-40B4-BE49-F238E27FC236}">
              <a16:creationId xmlns:a16="http://schemas.microsoft.com/office/drawing/2014/main" id="{3CFFF581-F964-4460-AEB9-35CC5D1982E0}"/>
            </a:ext>
          </a:extLst>
        </xdr:cNvPr>
        <xdr:cNvCxnSpPr/>
      </xdr:nvCxnSpPr>
      <xdr:spPr>
        <a:xfrm flipV="1">
          <a:off x="19545300" y="10795444"/>
          <a:ext cx="889000" cy="2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141224</xdr:rowOff>
    </xdr:from>
    <xdr:to>
      <xdr:col>98</xdr:col>
      <xdr:colOff>38100</xdr:colOff>
      <xdr:row>63</xdr:row>
      <xdr:rowOff>71374</xdr:rowOff>
    </xdr:to>
    <xdr:sp macro="" textlink="">
      <xdr:nvSpPr>
        <xdr:cNvPr id="617" name="楕円 616">
          <a:extLst>
            <a:ext uri="{FF2B5EF4-FFF2-40B4-BE49-F238E27FC236}">
              <a16:creationId xmlns:a16="http://schemas.microsoft.com/office/drawing/2014/main" id="{51D62C32-2B81-45EB-B06C-71170C354772}"/>
            </a:ext>
          </a:extLst>
        </xdr:cNvPr>
        <xdr:cNvSpPr/>
      </xdr:nvSpPr>
      <xdr:spPr>
        <a:xfrm>
          <a:off x="18605500" y="1077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20574</xdr:rowOff>
    </xdr:from>
    <xdr:to>
      <xdr:col>102</xdr:col>
      <xdr:colOff>114300</xdr:colOff>
      <xdr:row>63</xdr:row>
      <xdr:rowOff>21717</xdr:rowOff>
    </xdr:to>
    <xdr:cxnSp macro="">
      <xdr:nvCxnSpPr>
        <xdr:cNvPr id="618" name="直線コネクタ 617">
          <a:extLst>
            <a:ext uri="{FF2B5EF4-FFF2-40B4-BE49-F238E27FC236}">
              <a16:creationId xmlns:a16="http://schemas.microsoft.com/office/drawing/2014/main" id="{8DFCF662-DE1A-4DE1-8090-6300688DB303}"/>
            </a:ext>
          </a:extLst>
        </xdr:cNvPr>
        <xdr:cNvCxnSpPr/>
      </xdr:nvCxnSpPr>
      <xdr:spPr>
        <a:xfrm>
          <a:off x="18656300" y="10821924"/>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26370</xdr:rowOff>
    </xdr:from>
    <xdr:ext cx="469744" cy="259045"/>
    <xdr:sp macro="" textlink="">
      <xdr:nvSpPr>
        <xdr:cNvPr id="619" name="n_1aveValue【学校施設】&#10;一人当たり面積">
          <a:extLst>
            <a:ext uri="{FF2B5EF4-FFF2-40B4-BE49-F238E27FC236}">
              <a16:creationId xmlns:a16="http://schemas.microsoft.com/office/drawing/2014/main" id="{22CBF49A-A1B2-4EF6-937E-239F737F93FA}"/>
            </a:ext>
          </a:extLst>
        </xdr:cNvPr>
        <xdr:cNvSpPr txBox="1"/>
      </xdr:nvSpPr>
      <xdr:spPr>
        <a:xfrm>
          <a:off x="21075727" y="1048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30560</xdr:rowOff>
    </xdr:from>
    <xdr:ext cx="469744" cy="259045"/>
    <xdr:sp macro="" textlink="">
      <xdr:nvSpPr>
        <xdr:cNvPr id="620" name="n_2aveValue【学校施設】&#10;一人当たり面積">
          <a:extLst>
            <a:ext uri="{FF2B5EF4-FFF2-40B4-BE49-F238E27FC236}">
              <a16:creationId xmlns:a16="http://schemas.microsoft.com/office/drawing/2014/main" id="{5CF56C07-5F70-417E-82B6-97AB7E1B27FD}"/>
            </a:ext>
          </a:extLst>
        </xdr:cNvPr>
        <xdr:cNvSpPr txBox="1"/>
      </xdr:nvSpPr>
      <xdr:spPr>
        <a:xfrm>
          <a:off x="20199427" y="1048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36085</xdr:rowOff>
    </xdr:from>
    <xdr:ext cx="469744" cy="259045"/>
    <xdr:sp macro="" textlink="">
      <xdr:nvSpPr>
        <xdr:cNvPr id="621" name="n_3aveValue【学校施設】&#10;一人当たり面積">
          <a:extLst>
            <a:ext uri="{FF2B5EF4-FFF2-40B4-BE49-F238E27FC236}">
              <a16:creationId xmlns:a16="http://schemas.microsoft.com/office/drawing/2014/main" id="{C8023313-78A7-4192-87BA-5012E9E65830}"/>
            </a:ext>
          </a:extLst>
        </xdr:cNvPr>
        <xdr:cNvSpPr txBox="1"/>
      </xdr:nvSpPr>
      <xdr:spPr>
        <a:xfrm>
          <a:off x="19310427" y="1049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35704</xdr:rowOff>
    </xdr:from>
    <xdr:ext cx="469744" cy="259045"/>
    <xdr:sp macro="" textlink="">
      <xdr:nvSpPr>
        <xdr:cNvPr id="622" name="n_4aveValue【学校施設】&#10;一人当たり面積">
          <a:extLst>
            <a:ext uri="{FF2B5EF4-FFF2-40B4-BE49-F238E27FC236}">
              <a16:creationId xmlns:a16="http://schemas.microsoft.com/office/drawing/2014/main" id="{7EE98BB6-8027-4735-9DDC-94C24CC4ECE0}"/>
            </a:ext>
          </a:extLst>
        </xdr:cNvPr>
        <xdr:cNvSpPr txBox="1"/>
      </xdr:nvSpPr>
      <xdr:spPr>
        <a:xfrm>
          <a:off x="18421427" y="1049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37165</xdr:rowOff>
    </xdr:from>
    <xdr:ext cx="469744" cy="259045"/>
    <xdr:sp macro="" textlink="">
      <xdr:nvSpPr>
        <xdr:cNvPr id="623" name="n_1mainValue【学校施設】&#10;一人当たり面積">
          <a:extLst>
            <a:ext uri="{FF2B5EF4-FFF2-40B4-BE49-F238E27FC236}">
              <a16:creationId xmlns:a16="http://schemas.microsoft.com/office/drawing/2014/main" id="{014921AD-00FC-4635-8C26-F79FC0955749}"/>
            </a:ext>
          </a:extLst>
        </xdr:cNvPr>
        <xdr:cNvSpPr txBox="1"/>
      </xdr:nvSpPr>
      <xdr:spPr>
        <a:xfrm>
          <a:off x="21075727" y="10838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36021</xdr:rowOff>
    </xdr:from>
    <xdr:ext cx="469744" cy="259045"/>
    <xdr:sp macro="" textlink="">
      <xdr:nvSpPr>
        <xdr:cNvPr id="624" name="n_2mainValue【学校施設】&#10;一人当たり面積">
          <a:extLst>
            <a:ext uri="{FF2B5EF4-FFF2-40B4-BE49-F238E27FC236}">
              <a16:creationId xmlns:a16="http://schemas.microsoft.com/office/drawing/2014/main" id="{1136A2A6-0185-48A1-BF38-9762F2385AF3}"/>
            </a:ext>
          </a:extLst>
        </xdr:cNvPr>
        <xdr:cNvSpPr txBox="1"/>
      </xdr:nvSpPr>
      <xdr:spPr>
        <a:xfrm>
          <a:off x="20199427" y="10837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63644</xdr:rowOff>
    </xdr:from>
    <xdr:ext cx="469744" cy="259045"/>
    <xdr:sp macro="" textlink="">
      <xdr:nvSpPr>
        <xdr:cNvPr id="625" name="n_3mainValue【学校施設】&#10;一人当たり面積">
          <a:extLst>
            <a:ext uri="{FF2B5EF4-FFF2-40B4-BE49-F238E27FC236}">
              <a16:creationId xmlns:a16="http://schemas.microsoft.com/office/drawing/2014/main" id="{4CAAAE2A-D600-4DBB-B6C0-1E78D062A51E}"/>
            </a:ext>
          </a:extLst>
        </xdr:cNvPr>
        <xdr:cNvSpPr txBox="1"/>
      </xdr:nvSpPr>
      <xdr:spPr>
        <a:xfrm>
          <a:off x="19310427" y="10864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62501</xdr:rowOff>
    </xdr:from>
    <xdr:ext cx="469744" cy="259045"/>
    <xdr:sp macro="" textlink="">
      <xdr:nvSpPr>
        <xdr:cNvPr id="626" name="n_4mainValue【学校施設】&#10;一人当たり面積">
          <a:extLst>
            <a:ext uri="{FF2B5EF4-FFF2-40B4-BE49-F238E27FC236}">
              <a16:creationId xmlns:a16="http://schemas.microsoft.com/office/drawing/2014/main" id="{D8FD2F7D-B23A-47DC-90FC-97A1FEA1A465}"/>
            </a:ext>
          </a:extLst>
        </xdr:cNvPr>
        <xdr:cNvSpPr txBox="1"/>
      </xdr:nvSpPr>
      <xdr:spPr>
        <a:xfrm>
          <a:off x="18421427" y="1086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a:extLst>
            <a:ext uri="{FF2B5EF4-FFF2-40B4-BE49-F238E27FC236}">
              <a16:creationId xmlns:a16="http://schemas.microsoft.com/office/drawing/2014/main" id="{6D079BAE-536B-436B-BD3C-8EB4716A34C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a:extLst>
            <a:ext uri="{FF2B5EF4-FFF2-40B4-BE49-F238E27FC236}">
              <a16:creationId xmlns:a16="http://schemas.microsoft.com/office/drawing/2014/main" id="{52CA89D2-CBB7-4B03-88F4-FDD36E4EDB1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a:extLst>
            <a:ext uri="{FF2B5EF4-FFF2-40B4-BE49-F238E27FC236}">
              <a16:creationId xmlns:a16="http://schemas.microsoft.com/office/drawing/2014/main" id="{D9644DB2-828A-4DCE-925C-C300B062BA6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a:extLst>
            <a:ext uri="{FF2B5EF4-FFF2-40B4-BE49-F238E27FC236}">
              <a16:creationId xmlns:a16="http://schemas.microsoft.com/office/drawing/2014/main" id="{60DAF432-98A7-4E5D-948F-77D5244C246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a:extLst>
            <a:ext uri="{FF2B5EF4-FFF2-40B4-BE49-F238E27FC236}">
              <a16:creationId xmlns:a16="http://schemas.microsoft.com/office/drawing/2014/main" id="{A523B35D-8530-449A-8A44-B259B58D751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a:extLst>
            <a:ext uri="{FF2B5EF4-FFF2-40B4-BE49-F238E27FC236}">
              <a16:creationId xmlns:a16="http://schemas.microsoft.com/office/drawing/2014/main" id="{7618C368-A467-4142-A895-3FDFC9F011A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a:extLst>
            <a:ext uri="{FF2B5EF4-FFF2-40B4-BE49-F238E27FC236}">
              <a16:creationId xmlns:a16="http://schemas.microsoft.com/office/drawing/2014/main" id="{635E3983-5EEF-4E05-8B0D-F289F26A956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a:extLst>
            <a:ext uri="{FF2B5EF4-FFF2-40B4-BE49-F238E27FC236}">
              <a16:creationId xmlns:a16="http://schemas.microsoft.com/office/drawing/2014/main" id="{56F923C3-A077-44AC-B21C-0B1039806765}"/>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5" name="正方形/長方形 634">
          <a:extLst>
            <a:ext uri="{FF2B5EF4-FFF2-40B4-BE49-F238E27FC236}">
              <a16:creationId xmlns:a16="http://schemas.microsoft.com/office/drawing/2014/main" id="{FAB93B12-2E97-46D2-B7D3-2DF99193057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6" name="正方形/長方形 635">
          <a:extLst>
            <a:ext uri="{FF2B5EF4-FFF2-40B4-BE49-F238E27FC236}">
              <a16:creationId xmlns:a16="http://schemas.microsoft.com/office/drawing/2014/main" id="{FE56C9FE-CB71-42C4-8B10-40532E65111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7" name="正方形/長方形 636">
          <a:extLst>
            <a:ext uri="{FF2B5EF4-FFF2-40B4-BE49-F238E27FC236}">
              <a16:creationId xmlns:a16="http://schemas.microsoft.com/office/drawing/2014/main" id="{28C72438-27C7-4327-940F-CC585F2B9D9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8" name="正方形/長方形 637">
          <a:extLst>
            <a:ext uri="{FF2B5EF4-FFF2-40B4-BE49-F238E27FC236}">
              <a16:creationId xmlns:a16="http://schemas.microsoft.com/office/drawing/2014/main" id="{489C6860-B930-4A2B-ABA4-512F338A601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9" name="正方形/長方形 638">
          <a:extLst>
            <a:ext uri="{FF2B5EF4-FFF2-40B4-BE49-F238E27FC236}">
              <a16:creationId xmlns:a16="http://schemas.microsoft.com/office/drawing/2014/main" id="{26A88ECA-1023-41EA-AF5A-59BE40B0136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0" name="正方形/長方形 639">
          <a:extLst>
            <a:ext uri="{FF2B5EF4-FFF2-40B4-BE49-F238E27FC236}">
              <a16:creationId xmlns:a16="http://schemas.microsoft.com/office/drawing/2014/main" id="{BDF5CF0E-AC25-4FDB-BDFF-264BCB3DE8A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1" name="正方形/長方形 640">
          <a:extLst>
            <a:ext uri="{FF2B5EF4-FFF2-40B4-BE49-F238E27FC236}">
              <a16:creationId xmlns:a16="http://schemas.microsoft.com/office/drawing/2014/main" id="{237451F9-9D1E-4EF4-AD55-7108CC2D920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2" name="正方形/長方形 641">
          <a:extLst>
            <a:ext uri="{FF2B5EF4-FFF2-40B4-BE49-F238E27FC236}">
              <a16:creationId xmlns:a16="http://schemas.microsoft.com/office/drawing/2014/main" id="{9DFF9681-8DCD-4D46-978D-D6B4EABFD697}"/>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a:extLst>
            <a:ext uri="{FF2B5EF4-FFF2-40B4-BE49-F238E27FC236}">
              <a16:creationId xmlns:a16="http://schemas.microsoft.com/office/drawing/2014/main" id="{7A776947-8192-47FE-80F9-A2661F1DCC2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4" name="正方形/長方形 643">
          <a:extLst>
            <a:ext uri="{FF2B5EF4-FFF2-40B4-BE49-F238E27FC236}">
              <a16:creationId xmlns:a16="http://schemas.microsoft.com/office/drawing/2014/main" id="{BF3050CF-8DC9-47A3-BC83-CF2F90373E7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5" name="正方形/長方形 644">
          <a:extLst>
            <a:ext uri="{FF2B5EF4-FFF2-40B4-BE49-F238E27FC236}">
              <a16:creationId xmlns:a16="http://schemas.microsoft.com/office/drawing/2014/main" id="{59C8A2DD-CF6B-4FD0-8461-B31E7AE3132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6" name="正方形/長方形 645">
          <a:extLst>
            <a:ext uri="{FF2B5EF4-FFF2-40B4-BE49-F238E27FC236}">
              <a16:creationId xmlns:a16="http://schemas.microsoft.com/office/drawing/2014/main" id="{9203F4E2-8593-48C8-81CD-6E54B5038B9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7" name="正方形/長方形 646">
          <a:extLst>
            <a:ext uri="{FF2B5EF4-FFF2-40B4-BE49-F238E27FC236}">
              <a16:creationId xmlns:a16="http://schemas.microsoft.com/office/drawing/2014/main" id="{49A60F1D-BB58-4E6E-8232-13D16C00249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8" name="正方形/長方形 647">
          <a:extLst>
            <a:ext uri="{FF2B5EF4-FFF2-40B4-BE49-F238E27FC236}">
              <a16:creationId xmlns:a16="http://schemas.microsoft.com/office/drawing/2014/main" id="{1F3829AB-0202-4EBB-86ED-4F5A1C0270C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9" name="正方形/長方形 648">
          <a:extLst>
            <a:ext uri="{FF2B5EF4-FFF2-40B4-BE49-F238E27FC236}">
              <a16:creationId xmlns:a16="http://schemas.microsoft.com/office/drawing/2014/main" id="{F589D1F6-6636-4F37-A718-ED88BCDCC20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正方形/長方形 649">
          <a:extLst>
            <a:ext uri="{FF2B5EF4-FFF2-40B4-BE49-F238E27FC236}">
              <a16:creationId xmlns:a16="http://schemas.microsoft.com/office/drawing/2014/main" id="{B8A75C0E-57A0-436A-9300-41311CF8C96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1" name="テキスト ボックス 650">
          <a:extLst>
            <a:ext uri="{FF2B5EF4-FFF2-40B4-BE49-F238E27FC236}">
              <a16:creationId xmlns:a16="http://schemas.microsoft.com/office/drawing/2014/main" id="{359F03CE-416D-4E13-8617-FF3DFBCD10C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2" name="直線コネクタ 651">
          <a:extLst>
            <a:ext uri="{FF2B5EF4-FFF2-40B4-BE49-F238E27FC236}">
              <a16:creationId xmlns:a16="http://schemas.microsoft.com/office/drawing/2014/main" id="{8E3FD6A1-E173-4824-84A3-F71E21972E6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3" name="テキスト ボックス 652">
          <a:extLst>
            <a:ext uri="{FF2B5EF4-FFF2-40B4-BE49-F238E27FC236}">
              <a16:creationId xmlns:a16="http://schemas.microsoft.com/office/drawing/2014/main" id="{B671A3E4-9316-45D3-8705-3DB6C47A8C4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4" name="直線コネクタ 653">
          <a:extLst>
            <a:ext uri="{FF2B5EF4-FFF2-40B4-BE49-F238E27FC236}">
              <a16:creationId xmlns:a16="http://schemas.microsoft.com/office/drawing/2014/main" id="{9C902F01-9021-4849-9734-C54D1751BFA8}"/>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5" name="テキスト ボックス 654">
          <a:extLst>
            <a:ext uri="{FF2B5EF4-FFF2-40B4-BE49-F238E27FC236}">
              <a16:creationId xmlns:a16="http://schemas.microsoft.com/office/drawing/2014/main" id="{F9F6FF74-F9D9-4C13-ACC7-A258D8CFC886}"/>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6" name="直線コネクタ 655">
          <a:extLst>
            <a:ext uri="{FF2B5EF4-FFF2-40B4-BE49-F238E27FC236}">
              <a16:creationId xmlns:a16="http://schemas.microsoft.com/office/drawing/2014/main" id="{C0952067-98F9-4CE2-9089-DE71B5575D88}"/>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7" name="テキスト ボックス 656">
          <a:extLst>
            <a:ext uri="{FF2B5EF4-FFF2-40B4-BE49-F238E27FC236}">
              <a16:creationId xmlns:a16="http://schemas.microsoft.com/office/drawing/2014/main" id="{0D4AEF31-D8D3-4801-914C-8ECB5487A597}"/>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8" name="直線コネクタ 657">
          <a:extLst>
            <a:ext uri="{FF2B5EF4-FFF2-40B4-BE49-F238E27FC236}">
              <a16:creationId xmlns:a16="http://schemas.microsoft.com/office/drawing/2014/main" id="{28929486-CFAE-4F8B-8B76-079A5C20932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9" name="テキスト ボックス 658">
          <a:extLst>
            <a:ext uri="{FF2B5EF4-FFF2-40B4-BE49-F238E27FC236}">
              <a16:creationId xmlns:a16="http://schemas.microsoft.com/office/drawing/2014/main" id="{BED5812E-9DD7-48A3-8A2F-878915C7F907}"/>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0" name="直線コネクタ 659">
          <a:extLst>
            <a:ext uri="{FF2B5EF4-FFF2-40B4-BE49-F238E27FC236}">
              <a16:creationId xmlns:a16="http://schemas.microsoft.com/office/drawing/2014/main" id="{1C55A89F-45C4-490B-8BEE-E7D69EDB48A9}"/>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1" name="テキスト ボックス 660">
          <a:extLst>
            <a:ext uri="{FF2B5EF4-FFF2-40B4-BE49-F238E27FC236}">
              <a16:creationId xmlns:a16="http://schemas.microsoft.com/office/drawing/2014/main" id="{798A226C-F05B-4775-B08A-AD828B0F3D88}"/>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2" name="直線コネクタ 661">
          <a:extLst>
            <a:ext uri="{FF2B5EF4-FFF2-40B4-BE49-F238E27FC236}">
              <a16:creationId xmlns:a16="http://schemas.microsoft.com/office/drawing/2014/main" id="{8B9654D1-C4AC-4292-9177-20B5AAFC1B7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3" name="テキスト ボックス 662">
          <a:extLst>
            <a:ext uri="{FF2B5EF4-FFF2-40B4-BE49-F238E27FC236}">
              <a16:creationId xmlns:a16="http://schemas.microsoft.com/office/drawing/2014/main" id="{F4D8E411-95C6-4BEB-983F-861A354D9449}"/>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4" name="直線コネクタ 663">
          <a:extLst>
            <a:ext uri="{FF2B5EF4-FFF2-40B4-BE49-F238E27FC236}">
              <a16:creationId xmlns:a16="http://schemas.microsoft.com/office/drawing/2014/main" id="{0DF36EDF-46F4-4C28-91DC-4C273B08CB8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5" name="テキスト ボックス 664">
          <a:extLst>
            <a:ext uri="{FF2B5EF4-FFF2-40B4-BE49-F238E27FC236}">
              <a16:creationId xmlns:a16="http://schemas.microsoft.com/office/drawing/2014/main" id="{B00D9C08-6068-4FD7-AA89-5FC72D247F3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6" name="【公民館】&#10;有形固定資産減価償却率グラフ枠">
          <a:extLst>
            <a:ext uri="{FF2B5EF4-FFF2-40B4-BE49-F238E27FC236}">
              <a16:creationId xmlns:a16="http://schemas.microsoft.com/office/drawing/2014/main" id="{6C2D48B4-389C-49F7-8CB2-10FB8F3A974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108</xdr:row>
      <xdr:rowOff>152400</xdr:rowOff>
    </xdr:to>
    <xdr:cxnSp macro="">
      <xdr:nvCxnSpPr>
        <xdr:cNvPr id="667" name="直線コネクタ 666">
          <a:extLst>
            <a:ext uri="{FF2B5EF4-FFF2-40B4-BE49-F238E27FC236}">
              <a16:creationId xmlns:a16="http://schemas.microsoft.com/office/drawing/2014/main" id="{99F30FE8-A6E4-4201-8633-64CBB7D75995}"/>
            </a:ext>
          </a:extLst>
        </xdr:cNvPr>
        <xdr:cNvCxnSpPr/>
      </xdr:nvCxnSpPr>
      <xdr:spPr>
        <a:xfrm flipV="1">
          <a:off x="16318864" y="17129761"/>
          <a:ext cx="0" cy="1539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8" name="【公民館】&#10;有形固定資産減価償却率最小値テキスト">
          <a:extLst>
            <a:ext uri="{FF2B5EF4-FFF2-40B4-BE49-F238E27FC236}">
              <a16:creationId xmlns:a16="http://schemas.microsoft.com/office/drawing/2014/main" id="{542578B9-4844-4CB1-8F92-C79BFA01B5A6}"/>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9" name="直線コネクタ 668">
          <a:extLst>
            <a:ext uri="{FF2B5EF4-FFF2-40B4-BE49-F238E27FC236}">
              <a16:creationId xmlns:a16="http://schemas.microsoft.com/office/drawing/2014/main" id="{5C170C0B-E916-4ED0-A6E5-E12AA482B417}"/>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670" name="【公民館】&#10;有形固定資産減価償却率最大値テキスト">
          <a:extLst>
            <a:ext uri="{FF2B5EF4-FFF2-40B4-BE49-F238E27FC236}">
              <a16:creationId xmlns:a16="http://schemas.microsoft.com/office/drawing/2014/main" id="{D66EB05E-7608-43AD-BDDD-F69D7D4DD923}"/>
            </a:ext>
          </a:extLst>
        </xdr:cNvPr>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671" name="直線コネクタ 670">
          <a:extLst>
            <a:ext uri="{FF2B5EF4-FFF2-40B4-BE49-F238E27FC236}">
              <a16:creationId xmlns:a16="http://schemas.microsoft.com/office/drawing/2014/main" id="{EC1217FA-F1F0-47D1-A1AB-A66EA67DA370}"/>
            </a:ext>
          </a:extLst>
        </xdr:cNvPr>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57802</xdr:rowOff>
    </xdr:from>
    <xdr:ext cx="405111" cy="259045"/>
    <xdr:sp macro="" textlink="">
      <xdr:nvSpPr>
        <xdr:cNvPr id="672" name="【公民館】&#10;有形固定資産減価償却率平均値テキスト">
          <a:extLst>
            <a:ext uri="{FF2B5EF4-FFF2-40B4-BE49-F238E27FC236}">
              <a16:creationId xmlns:a16="http://schemas.microsoft.com/office/drawing/2014/main" id="{873E4345-3435-411A-96C2-8BB8D5C3E659}"/>
            </a:ext>
          </a:extLst>
        </xdr:cNvPr>
        <xdr:cNvSpPr txBox="1"/>
      </xdr:nvSpPr>
      <xdr:spPr>
        <a:xfrm>
          <a:off x="16357600" y="1771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34925</xdr:rowOff>
    </xdr:from>
    <xdr:to>
      <xdr:col>85</xdr:col>
      <xdr:colOff>177800</xdr:colOff>
      <xdr:row>104</xdr:row>
      <xdr:rowOff>136525</xdr:rowOff>
    </xdr:to>
    <xdr:sp macro="" textlink="">
      <xdr:nvSpPr>
        <xdr:cNvPr id="673" name="フローチャート: 判断 672">
          <a:extLst>
            <a:ext uri="{FF2B5EF4-FFF2-40B4-BE49-F238E27FC236}">
              <a16:creationId xmlns:a16="http://schemas.microsoft.com/office/drawing/2014/main" id="{968AB826-FF65-45EA-8395-8E991B679ED0}"/>
            </a:ext>
          </a:extLst>
        </xdr:cNvPr>
        <xdr:cNvSpPr/>
      </xdr:nvSpPr>
      <xdr:spPr>
        <a:xfrm>
          <a:off x="162687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674" name="フローチャート: 判断 673">
          <a:extLst>
            <a:ext uri="{FF2B5EF4-FFF2-40B4-BE49-F238E27FC236}">
              <a16:creationId xmlns:a16="http://schemas.microsoft.com/office/drawing/2014/main" id="{C3303C96-3076-4D66-A1A4-7B63B0E48B6D}"/>
            </a:ext>
          </a:extLst>
        </xdr:cNvPr>
        <xdr:cNvSpPr/>
      </xdr:nvSpPr>
      <xdr:spPr>
        <a:xfrm>
          <a:off x="154305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154939</xdr:rowOff>
    </xdr:from>
    <xdr:to>
      <xdr:col>76</xdr:col>
      <xdr:colOff>165100</xdr:colOff>
      <xdr:row>104</xdr:row>
      <xdr:rowOff>85089</xdr:rowOff>
    </xdr:to>
    <xdr:sp macro="" textlink="">
      <xdr:nvSpPr>
        <xdr:cNvPr id="675" name="フローチャート: 判断 674">
          <a:extLst>
            <a:ext uri="{FF2B5EF4-FFF2-40B4-BE49-F238E27FC236}">
              <a16:creationId xmlns:a16="http://schemas.microsoft.com/office/drawing/2014/main" id="{4FC190B1-B932-478F-8585-0A5C2B7182C7}"/>
            </a:ext>
          </a:extLst>
        </xdr:cNvPr>
        <xdr:cNvSpPr/>
      </xdr:nvSpPr>
      <xdr:spPr>
        <a:xfrm>
          <a:off x="14541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137795</xdr:rowOff>
    </xdr:from>
    <xdr:to>
      <xdr:col>72</xdr:col>
      <xdr:colOff>38100</xdr:colOff>
      <xdr:row>104</xdr:row>
      <xdr:rowOff>67945</xdr:rowOff>
    </xdr:to>
    <xdr:sp macro="" textlink="">
      <xdr:nvSpPr>
        <xdr:cNvPr id="676" name="フローチャート: 判断 675">
          <a:extLst>
            <a:ext uri="{FF2B5EF4-FFF2-40B4-BE49-F238E27FC236}">
              <a16:creationId xmlns:a16="http://schemas.microsoft.com/office/drawing/2014/main" id="{B7567C8F-44BA-401B-8C8C-75DCAE700E20}"/>
            </a:ext>
          </a:extLst>
        </xdr:cNvPr>
        <xdr:cNvSpPr/>
      </xdr:nvSpPr>
      <xdr:spPr>
        <a:xfrm>
          <a:off x="13652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677" name="フローチャート: 判断 676">
          <a:extLst>
            <a:ext uri="{FF2B5EF4-FFF2-40B4-BE49-F238E27FC236}">
              <a16:creationId xmlns:a16="http://schemas.microsoft.com/office/drawing/2014/main" id="{F7591732-B4EF-49C8-8ECF-BC878E751B1B}"/>
            </a:ext>
          </a:extLst>
        </xdr:cNvPr>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58D6584D-79CC-4FF2-A88D-534AAA762A2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9EB982C8-2C57-4528-B2BB-B93B134ED6D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8DBE6EA6-681A-4E81-8156-41AE1835B24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FB8F9FD9-4030-42A6-AFEB-25FFDE93E08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E511D0AB-FBB9-41F0-9A47-2FED5FD5DDD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53975</xdr:rowOff>
    </xdr:from>
    <xdr:to>
      <xdr:col>85</xdr:col>
      <xdr:colOff>177800</xdr:colOff>
      <xdr:row>104</xdr:row>
      <xdr:rowOff>155575</xdr:rowOff>
    </xdr:to>
    <xdr:sp macro="" textlink="">
      <xdr:nvSpPr>
        <xdr:cNvPr id="683" name="楕円 682">
          <a:extLst>
            <a:ext uri="{FF2B5EF4-FFF2-40B4-BE49-F238E27FC236}">
              <a16:creationId xmlns:a16="http://schemas.microsoft.com/office/drawing/2014/main" id="{35C8D974-D2D2-4E18-AE2E-9F2D824907E7}"/>
            </a:ext>
          </a:extLst>
        </xdr:cNvPr>
        <xdr:cNvSpPr/>
      </xdr:nvSpPr>
      <xdr:spPr>
        <a:xfrm>
          <a:off x="16268700" y="1788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32402</xdr:rowOff>
    </xdr:from>
    <xdr:ext cx="405111" cy="259045"/>
    <xdr:sp macro="" textlink="">
      <xdr:nvSpPr>
        <xdr:cNvPr id="684" name="【公民館】&#10;有形固定資産減価償却率該当値テキスト">
          <a:extLst>
            <a:ext uri="{FF2B5EF4-FFF2-40B4-BE49-F238E27FC236}">
              <a16:creationId xmlns:a16="http://schemas.microsoft.com/office/drawing/2014/main" id="{1D6EE1B9-F71E-410D-8CF8-50D663112CFA}"/>
            </a:ext>
          </a:extLst>
        </xdr:cNvPr>
        <xdr:cNvSpPr txBox="1"/>
      </xdr:nvSpPr>
      <xdr:spPr>
        <a:xfrm>
          <a:off x="16357600" y="1786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10161</xdr:rowOff>
    </xdr:from>
    <xdr:to>
      <xdr:col>81</xdr:col>
      <xdr:colOff>101600</xdr:colOff>
      <xdr:row>104</xdr:row>
      <xdr:rowOff>111761</xdr:rowOff>
    </xdr:to>
    <xdr:sp macro="" textlink="">
      <xdr:nvSpPr>
        <xdr:cNvPr id="685" name="楕円 684">
          <a:extLst>
            <a:ext uri="{FF2B5EF4-FFF2-40B4-BE49-F238E27FC236}">
              <a16:creationId xmlns:a16="http://schemas.microsoft.com/office/drawing/2014/main" id="{751F4BD0-B2A2-460F-A365-40AD1AFF52D0}"/>
            </a:ext>
          </a:extLst>
        </xdr:cNvPr>
        <xdr:cNvSpPr/>
      </xdr:nvSpPr>
      <xdr:spPr>
        <a:xfrm>
          <a:off x="15430500" y="1784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60961</xdr:rowOff>
    </xdr:from>
    <xdr:to>
      <xdr:col>85</xdr:col>
      <xdr:colOff>127000</xdr:colOff>
      <xdr:row>104</xdr:row>
      <xdr:rowOff>104775</xdr:rowOff>
    </xdr:to>
    <xdr:cxnSp macro="">
      <xdr:nvCxnSpPr>
        <xdr:cNvPr id="686" name="直線コネクタ 685">
          <a:extLst>
            <a:ext uri="{FF2B5EF4-FFF2-40B4-BE49-F238E27FC236}">
              <a16:creationId xmlns:a16="http://schemas.microsoft.com/office/drawing/2014/main" id="{3F4DFD70-FA85-4CB6-8CB0-23CB5E744B66}"/>
            </a:ext>
          </a:extLst>
        </xdr:cNvPr>
        <xdr:cNvCxnSpPr/>
      </xdr:nvCxnSpPr>
      <xdr:spPr>
        <a:xfrm>
          <a:off x="15481300" y="17891761"/>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114936</xdr:rowOff>
    </xdr:from>
    <xdr:to>
      <xdr:col>76</xdr:col>
      <xdr:colOff>165100</xdr:colOff>
      <xdr:row>104</xdr:row>
      <xdr:rowOff>45086</xdr:rowOff>
    </xdr:to>
    <xdr:sp macro="" textlink="">
      <xdr:nvSpPr>
        <xdr:cNvPr id="687" name="楕円 686">
          <a:extLst>
            <a:ext uri="{FF2B5EF4-FFF2-40B4-BE49-F238E27FC236}">
              <a16:creationId xmlns:a16="http://schemas.microsoft.com/office/drawing/2014/main" id="{B9CC9346-3228-4693-9C5E-3EB52E5E0286}"/>
            </a:ext>
          </a:extLst>
        </xdr:cNvPr>
        <xdr:cNvSpPr/>
      </xdr:nvSpPr>
      <xdr:spPr>
        <a:xfrm>
          <a:off x="14541500" y="1777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165736</xdr:rowOff>
    </xdr:from>
    <xdr:to>
      <xdr:col>81</xdr:col>
      <xdr:colOff>50800</xdr:colOff>
      <xdr:row>104</xdr:row>
      <xdr:rowOff>60961</xdr:rowOff>
    </xdr:to>
    <xdr:cxnSp macro="">
      <xdr:nvCxnSpPr>
        <xdr:cNvPr id="688" name="直線コネクタ 687">
          <a:extLst>
            <a:ext uri="{FF2B5EF4-FFF2-40B4-BE49-F238E27FC236}">
              <a16:creationId xmlns:a16="http://schemas.microsoft.com/office/drawing/2014/main" id="{C54E57F1-8F37-4430-844A-FD42C0EE1A94}"/>
            </a:ext>
          </a:extLst>
        </xdr:cNvPr>
        <xdr:cNvCxnSpPr/>
      </xdr:nvCxnSpPr>
      <xdr:spPr>
        <a:xfrm>
          <a:off x="14592300" y="17825086"/>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52070</xdr:rowOff>
    </xdr:from>
    <xdr:to>
      <xdr:col>72</xdr:col>
      <xdr:colOff>38100</xdr:colOff>
      <xdr:row>103</xdr:row>
      <xdr:rowOff>153670</xdr:rowOff>
    </xdr:to>
    <xdr:sp macro="" textlink="">
      <xdr:nvSpPr>
        <xdr:cNvPr id="689" name="楕円 688">
          <a:extLst>
            <a:ext uri="{FF2B5EF4-FFF2-40B4-BE49-F238E27FC236}">
              <a16:creationId xmlns:a16="http://schemas.microsoft.com/office/drawing/2014/main" id="{1A576C02-BA83-488A-883A-78DD4DCB3909}"/>
            </a:ext>
          </a:extLst>
        </xdr:cNvPr>
        <xdr:cNvSpPr/>
      </xdr:nvSpPr>
      <xdr:spPr>
        <a:xfrm>
          <a:off x="13652500" y="1771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102870</xdr:rowOff>
    </xdr:from>
    <xdr:to>
      <xdr:col>76</xdr:col>
      <xdr:colOff>114300</xdr:colOff>
      <xdr:row>103</xdr:row>
      <xdr:rowOff>165736</xdr:rowOff>
    </xdr:to>
    <xdr:cxnSp macro="">
      <xdr:nvCxnSpPr>
        <xdr:cNvPr id="690" name="直線コネクタ 689">
          <a:extLst>
            <a:ext uri="{FF2B5EF4-FFF2-40B4-BE49-F238E27FC236}">
              <a16:creationId xmlns:a16="http://schemas.microsoft.com/office/drawing/2014/main" id="{5CA5261A-4422-46BC-9AD1-E7B018BB2AB9}"/>
            </a:ext>
          </a:extLst>
        </xdr:cNvPr>
        <xdr:cNvCxnSpPr/>
      </xdr:nvCxnSpPr>
      <xdr:spPr>
        <a:xfrm>
          <a:off x="13703300" y="17762220"/>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164464</xdr:rowOff>
    </xdr:from>
    <xdr:to>
      <xdr:col>67</xdr:col>
      <xdr:colOff>101600</xdr:colOff>
      <xdr:row>103</xdr:row>
      <xdr:rowOff>94614</xdr:rowOff>
    </xdr:to>
    <xdr:sp macro="" textlink="">
      <xdr:nvSpPr>
        <xdr:cNvPr id="691" name="楕円 690">
          <a:extLst>
            <a:ext uri="{FF2B5EF4-FFF2-40B4-BE49-F238E27FC236}">
              <a16:creationId xmlns:a16="http://schemas.microsoft.com/office/drawing/2014/main" id="{436280FF-BC5F-42E2-AEAA-BF106C202C82}"/>
            </a:ext>
          </a:extLst>
        </xdr:cNvPr>
        <xdr:cNvSpPr/>
      </xdr:nvSpPr>
      <xdr:spPr>
        <a:xfrm>
          <a:off x="12763500" y="1765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43814</xdr:rowOff>
    </xdr:from>
    <xdr:to>
      <xdr:col>71</xdr:col>
      <xdr:colOff>177800</xdr:colOff>
      <xdr:row>103</xdr:row>
      <xdr:rowOff>102870</xdr:rowOff>
    </xdr:to>
    <xdr:cxnSp macro="">
      <xdr:nvCxnSpPr>
        <xdr:cNvPr id="692" name="直線コネクタ 691">
          <a:extLst>
            <a:ext uri="{FF2B5EF4-FFF2-40B4-BE49-F238E27FC236}">
              <a16:creationId xmlns:a16="http://schemas.microsoft.com/office/drawing/2014/main" id="{0D891145-DF90-48E9-A2B1-3FC75126E77A}"/>
            </a:ext>
          </a:extLst>
        </xdr:cNvPr>
        <xdr:cNvCxnSpPr/>
      </xdr:nvCxnSpPr>
      <xdr:spPr>
        <a:xfrm>
          <a:off x="12814300" y="17703164"/>
          <a:ext cx="8890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139082</xdr:rowOff>
    </xdr:from>
    <xdr:ext cx="405111" cy="259045"/>
    <xdr:sp macro="" textlink="">
      <xdr:nvSpPr>
        <xdr:cNvPr id="693" name="n_1aveValue【公民館】&#10;有形固定資産減価償却率">
          <a:extLst>
            <a:ext uri="{FF2B5EF4-FFF2-40B4-BE49-F238E27FC236}">
              <a16:creationId xmlns:a16="http://schemas.microsoft.com/office/drawing/2014/main" id="{4934E251-25D5-415F-918B-9AAC43EA42B3}"/>
            </a:ext>
          </a:extLst>
        </xdr:cNvPr>
        <xdr:cNvSpPr txBox="1"/>
      </xdr:nvSpPr>
      <xdr:spPr>
        <a:xfrm>
          <a:off x="15266044" y="1796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76216</xdr:rowOff>
    </xdr:from>
    <xdr:ext cx="405111" cy="259045"/>
    <xdr:sp macro="" textlink="">
      <xdr:nvSpPr>
        <xdr:cNvPr id="694" name="n_2aveValue【公民館】&#10;有形固定資産減価償却率">
          <a:extLst>
            <a:ext uri="{FF2B5EF4-FFF2-40B4-BE49-F238E27FC236}">
              <a16:creationId xmlns:a16="http://schemas.microsoft.com/office/drawing/2014/main" id="{996BB6BB-896E-4D72-8898-A548E0BDF892}"/>
            </a:ext>
          </a:extLst>
        </xdr:cNvPr>
        <xdr:cNvSpPr txBox="1"/>
      </xdr:nvSpPr>
      <xdr:spPr>
        <a:xfrm>
          <a:off x="14389744" y="1790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59072</xdr:rowOff>
    </xdr:from>
    <xdr:ext cx="405111" cy="259045"/>
    <xdr:sp macro="" textlink="">
      <xdr:nvSpPr>
        <xdr:cNvPr id="695" name="n_3aveValue【公民館】&#10;有形固定資産減価償却率">
          <a:extLst>
            <a:ext uri="{FF2B5EF4-FFF2-40B4-BE49-F238E27FC236}">
              <a16:creationId xmlns:a16="http://schemas.microsoft.com/office/drawing/2014/main" id="{D501B1E2-121F-4E5E-9015-3113D786523A}"/>
            </a:ext>
          </a:extLst>
        </xdr:cNvPr>
        <xdr:cNvSpPr txBox="1"/>
      </xdr:nvSpPr>
      <xdr:spPr>
        <a:xfrm>
          <a:off x="13500744" y="1788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95266</xdr:rowOff>
    </xdr:from>
    <xdr:ext cx="405111" cy="259045"/>
    <xdr:sp macro="" textlink="">
      <xdr:nvSpPr>
        <xdr:cNvPr id="696" name="n_4aveValue【公民館】&#10;有形固定資産減価償却率">
          <a:extLst>
            <a:ext uri="{FF2B5EF4-FFF2-40B4-BE49-F238E27FC236}">
              <a16:creationId xmlns:a16="http://schemas.microsoft.com/office/drawing/2014/main" id="{4AE95B0E-E094-4A31-B784-26B3C69EFFB1}"/>
            </a:ext>
          </a:extLst>
        </xdr:cNvPr>
        <xdr:cNvSpPr txBox="1"/>
      </xdr:nvSpPr>
      <xdr:spPr>
        <a:xfrm>
          <a:off x="12611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128288</xdr:rowOff>
    </xdr:from>
    <xdr:ext cx="405111" cy="259045"/>
    <xdr:sp macro="" textlink="">
      <xdr:nvSpPr>
        <xdr:cNvPr id="697" name="n_1mainValue【公民館】&#10;有形固定資産減価償却率">
          <a:extLst>
            <a:ext uri="{FF2B5EF4-FFF2-40B4-BE49-F238E27FC236}">
              <a16:creationId xmlns:a16="http://schemas.microsoft.com/office/drawing/2014/main" id="{A560B500-C604-47DE-87E6-D325CB99F02C}"/>
            </a:ext>
          </a:extLst>
        </xdr:cNvPr>
        <xdr:cNvSpPr txBox="1"/>
      </xdr:nvSpPr>
      <xdr:spPr>
        <a:xfrm>
          <a:off x="15266044"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61613</xdr:rowOff>
    </xdr:from>
    <xdr:ext cx="405111" cy="259045"/>
    <xdr:sp macro="" textlink="">
      <xdr:nvSpPr>
        <xdr:cNvPr id="698" name="n_2mainValue【公民館】&#10;有形固定資産減価償却率">
          <a:extLst>
            <a:ext uri="{FF2B5EF4-FFF2-40B4-BE49-F238E27FC236}">
              <a16:creationId xmlns:a16="http://schemas.microsoft.com/office/drawing/2014/main" id="{E4F0789B-6F0F-4347-B675-2A43F164AD38}"/>
            </a:ext>
          </a:extLst>
        </xdr:cNvPr>
        <xdr:cNvSpPr txBox="1"/>
      </xdr:nvSpPr>
      <xdr:spPr>
        <a:xfrm>
          <a:off x="14389744" y="1754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170197</xdr:rowOff>
    </xdr:from>
    <xdr:ext cx="405111" cy="259045"/>
    <xdr:sp macro="" textlink="">
      <xdr:nvSpPr>
        <xdr:cNvPr id="699" name="n_3mainValue【公民館】&#10;有形固定資産減価償却率">
          <a:extLst>
            <a:ext uri="{FF2B5EF4-FFF2-40B4-BE49-F238E27FC236}">
              <a16:creationId xmlns:a16="http://schemas.microsoft.com/office/drawing/2014/main" id="{849F113A-F033-42F3-AB7B-E75B0D732C80}"/>
            </a:ext>
          </a:extLst>
        </xdr:cNvPr>
        <xdr:cNvSpPr txBox="1"/>
      </xdr:nvSpPr>
      <xdr:spPr>
        <a:xfrm>
          <a:off x="13500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111141</xdr:rowOff>
    </xdr:from>
    <xdr:ext cx="405111" cy="259045"/>
    <xdr:sp macro="" textlink="">
      <xdr:nvSpPr>
        <xdr:cNvPr id="700" name="n_4mainValue【公民館】&#10;有形固定資産減価償却率">
          <a:extLst>
            <a:ext uri="{FF2B5EF4-FFF2-40B4-BE49-F238E27FC236}">
              <a16:creationId xmlns:a16="http://schemas.microsoft.com/office/drawing/2014/main" id="{7A3187B5-F4FC-48F0-805C-0A3F20FC31F8}"/>
            </a:ext>
          </a:extLst>
        </xdr:cNvPr>
        <xdr:cNvSpPr txBox="1"/>
      </xdr:nvSpPr>
      <xdr:spPr>
        <a:xfrm>
          <a:off x="12611744" y="1742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a:extLst>
            <a:ext uri="{FF2B5EF4-FFF2-40B4-BE49-F238E27FC236}">
              <a16:creationId xmlns:a16="http://schemas.microsoft.com/office/drawing/2014/main" id="{25C4E626-0EDF-4FAD-B7ED-A3ABF7B72A3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a:extLst>
            <a:ext uri="{FF2B5EF4-FFF2-40B4-BE49-F238E27FC236}">
              <a16:creationId xmlns:a16="http://schemas.microsoft.com/office/drawing/2014/main" id="{7B570090-9C25-4361-9584-9F4B4EFAE12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a:extLst>
            <a:ext uri="{FF2B5EF4-FFF2-40B4-BE49-F238E27FC236}">
              <a16:creationId xmlns:a16="http://schemas.microsoft.com/office/drawing/2014/main" id="{A1FA11B7-E091-46F6-8C2C-39C2714CD0D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a:extLst>
            <a:ext uri="{FF2B5EF4-FFF2-40B4-BE49-F238E27FC236}">
              <a16:creationId xmlns:a16="http://schemas.microsoft.com/office/drawing/2014/main" id="{6E7A0AA2-AFEA-4A74-89B6-F9EF5F68796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a:extLst>
            <a:ext uri="{FF2B5EF4-FFF2-40B4-BE49-F238E27FC236}">
              <a16:creationId xmlns:a16="http://schemas.microsoft.com/office/drawing/2014/main" id="{BA8F2142-375B-426A-A9B7-E788BFDA0B6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a:extLst>
            <a:ext uri="{FF2B5EF4-FFF2-40B4-BE49-F238E27FC236}">
              <a16:creationId xmlns:a16="http://schemas.microsoft.com/office/drawing/2014/main" id="{E62E0F02-F19B-4CFB-87AE-1E4F292520F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a:extLst>
            <a:ext uri="{FF2B5EF4-FFF2-40B4-BE49-F238E27FC236}">
              <a16:creationId xmlns:a16="http://schemas.microsoft.com/office/drawing/2014/main" id="{F300B160-0E40-4099-A63B-C2583FDDD29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a:extLst>
            <a:ext uri="{FF2B5EF4-FFF2-40B4-BE49-F238E27FC236}">
              <a16:creationId xmlns:a16="http://schemas.microsoft.com/office/drawing/2014/main" id="{4BEC0234-BA70-41C6-93A3-93AE7CBDAF8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a:extLst>
            <a:ext uri="{FF2B5EF4-FFF2-40B4-BE49-F238E27FC236}">
              <a16:creationId xmlns:a16="http://schemas.microsoft.com/office/drawing/2014/main" id="{4F85B23F-BDC8-49AE-A191-F1F2C5BECA0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a:extLst>
            <a:ext uri="{FF2B5EF4-FFF2-40B4-BE49-F238E27FC236}">
              <a16:creationId xmlns:a16="http://schemas.microsoft.com/office/drawing/2014/main" id="{CA1C5CA1-B12E-41EB-A5AC-0AF3588844C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1" name="直線コネクタ 710">
          <a:extLst>
            <a:ext uri="{FF2B5EF4-FFF2-40B4-BE49-F238E27FC236}">
              <a16:creationId xmlns:a16="http://schemas.microsoft.com/office/drawing/2014/main" id="{4337EA9F-ACD4-4163-A129-0D400CBAAF4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2" name="テキスト ボックス 711">
          <a:extLst>
            <a:ext uri="{FF2B5EF4-FFF2-40B4-BE49-F238E27FC236}">
              <a16:creationId xmlns:a16="http://schemas.microsoft.com/office/drawing/2014/main" id="{E0F13FE3-1DEB-4E31-8418-8C63D8AEB3F2}"/>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3" name="直線コネクタ 712">
          <a:extLst>
            <a:ext uri="{FF2B5EF4-FFF2-40B4-BE49-F238E27FC236}">
              <a16:creationId xmlns:a16="http://schemas.microsoft.com/office/drawing/2014/main" id="{2C08C487-6C3B-4246-88B9-F2B8716BD9AE}"/>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4" name="テキスト ボックス 713">
          <a:extLst>
            <a:ext uri="{FF2B5EF4-FFF2-40B4-BE49-F238E27FC236}">
              <a16:creationId xmlns:a16="http://schemas.microsoft.com/office/drawing/2014/main" id="{3D4EBE5E-CC6C-44F3-8991-35C084DC20AF}"/>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5" name="直線コネクタ 714">
          <a:extLst>
            <a:ext uri="{FF2B5EF4-FFF2-40B4-BE49-F238E27FC236}">
              <a16:creationId xmlns:a16="http://schemas.microsoft.com/office/drawing/2014/main" id="{F1B760F0-C2C1-4181-B0FA-3A645A19504F}"/>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6" name="テキスト ボックス 715">
          <a:extLst>
            <a:ext uri="{FF2B5EF4-FFF2-40B4-BE49-F238E27FC236}">
              <a16:creationId xmlns:a16="http://schemas.microsoft.com/office/drawing/2014/main" id="{B2D75EC3-6D46-4E09-97FE-BB806CDE76E5}"/>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7" name="直線コネクタ 716">
          <a:extLst>
            <a:ext uri="{FF2B5EF4-FFF2-40B4-BE49-F238E27FC236}">
              <a16:creationId xmlns:a16="http://schemas.microsoft.com/office/drawing/2014/main" id="{4A592ABF-9EFD-4EF8-B07D-769B1B07C59B}"/>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8" name="テキスト ボックス 717">
          <a:extLst>
            <a:ext uri="{FF2B5EF4-FFF2-40B4-BE49-F238E27FC236}">
              <a16:creationId xmlns:a16="http://schemas.microsoft.com/office/drawing/2014/main" id="{22462574-39AB-45D5-ACEE-408769C8FBC9}"/>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9" name="直線コネクタ 718">
          <a:extLst>
            <a:ext uri="{FF2B5EF4-FFF2-40B4-BE49-F238E27FC236}">
              <a16:creationId xmlns:a16="http://schemas.microsoft.com/office/drawing/2014/main" id="{D0F7D058-690A-41C9-B73D-5F5AEA6A2444}"/>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0" name="テキスト ボックス 719">
          <a:extLst>
            <a:ext uri="{FF2B5EF4-FFF2-40B4-BE49-F238E27FC236}">
              <a16:creationId xmlns:a16="http://schemas.microsoft.com/office/drawing/2014/main" id="{E45855C4-23A9-4036-87A3-333FCE53DB92}"/>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1" name="直線コネクタ 720">
          <a:extLst>
            <a:ext uri="{FF2B5EF4-FFF2-40B4-BE49-F238E27FC236}">
              <a16:creationId xmlns:a16="http://schemas.microsoft.com/office/drawing/2014/main" id="{CE388921-9D7A-420F-B704-78AB2824B5E8}"/>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2" name="テキスト ボックス 721">
          <a:extLst>
            <a:ext uri="{FF2B5EF4-FFF2-40B4-BE49-F238E27FC236}">
              <a16:creationId xmlns:a16="http://schemas.microsoft.com/office/drawing/2014/main" id="{00594760-7916-487E-A290-642DE318D51D}"/>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a:extLst>
            <a:ext uri="{FF2B5EF4-FFF2-40B4-BE49-F238E27FC236}">
              <a16:creationId xmlns:a16="http://schemas.microsoft.com/office/drawing/2014/main" id="{921845D5-E758-4120-B19B-419E64DB545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a:extLst>
            <a:ext uri="{FF2B5EF4-FFF2-40B4-BE49-F238E27FC236}">
              <a16:creationId xmlns:a16="http://schemas.microsoft.com/office/drawing/2014/main" id="{3544FA9E-71C6-4DE9-8130-A92E01C0711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公民館】&#10;一人当たり面積グラフ枠">
          <a:extLst>
            <a:ext uri="{FF2B5EF4-FFF2-40B4-BE49-F238E27FC236}">
              <a16:creationId xmlns:a16="http://schemas.microsoft.com/office/drawing/2014/main" id="{97DA4A08-26E7-45CF-ADDF-48FB4C4DC94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143148</xdr:rowOff>
    </xdr:from>
    <xdr:to>
      <xdr:col>116</xdr:col>
      <xdr:colOff>62864</xdr:colOff>
      <xdr:row>109</xdr:row>
      <xdr:rowOff>9252</xdr:rowOff>
    </xdr:to>
    <xdr:cxnSp macro="">
      <xdr:nvCxnSpPr>
        <xdr:cNvPr id="726" name="直線コネクタ 725">
          <a:extLst>
            <a:ext uri="{FF2B5EF4-FFF2-40B4-BE49-F238E27FC236}">
              <a16:creationId xmlns:a16="http://schemas.microsoft.com/office/drawing/2014/main" id="{FD2BEB87-1B2E-4565-86D8-49916E7EC66D}"/>
            </a:ext>
          </a:extLst>
        </xdr:cNvPr>
        <xdr:cNvCxnSpPr/>
      </xdr:nvCxnSpPr>
      <xdr:spPr>
        <a:xfrm flipV="1">
          <a:off x="22160864" y="17116698"/>
          <a:ext cx="0" cy="1580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13079</xdr:rowOff>
    </xdr:from>
    <xdr:ext cx="469744" cy="259045"/>
    <xdr:sp macro="" textlink="">
      <xdr:nvSpPr>
        <xdr:cNvPr id="727" name="【公民館】&#10;一人当たり面積最小値テキスト">
          <a:extLst>
            <a:ext uri="{FF2B5EF4-FFF2-40B4-BE49-F238E27FC236}">
              <a16:creationId xmlns:a16="http://schemas.microsoft.com/office/drawing/2014/main" id="{DA72B505-66F2-484A-A28C-27874F507776}"/>
            </a:ext>
          </a:extLst>
        </xdr:cNvPr>
        <xdr:cNvSpPr txBox="1"/>
      </xdr:nvSpPr>
      <xdr:spPr>
        <a:xfrm>
          <a:off x="22199600" y="1870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9252</xdr:rowOff>
    </xdr:from>
    <xdr:to>
      <xdr:col>116</xdr:col>
      <xdr:colOff>152400</xdr:colOff>
      <xdr:row>109</xdr:row>
      <xdr:rowOff>9252</xdr:rowOff>
    </xdr:to>
    <xdr:cxnSp macro="">
      <xdr:nvCxnSpPr>
        <xdr:cNvPr id="728" name="直線コネクタ 727">
          <a:extLst>
            <a:ext uri="{FF2B5EF4-FFF2-40B4-BE49-F238E27FC236}">
              <a16:creationId xmlns:a16="http://schemas.microsoft.com/office/drawing/2014/main" id="{535031AC-EB35-4F7B-B365-907C677EA7E9}"/>
            </a:ext>
          </a:extLst>
        </xdr:cNvPr>
        <xdr:cNvCxnSpPr/>
      </xdr:nvCxnSpPr>
      <xdr:spPr>
        <a:xfrm>
          <a:off x="22072600" y="18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89825</xdr:rowOff>
    </xdr:from>
    <xdr:ext cx="469744" cy="259045"/>
    <xdr:sp macro="" textlink="">
      <xdr:nvSpPr>
        <xdr:cNvPr id="729" name="【公民館】&#10;一人当たり面積最大値テキスト">
          <a:extLst>
            <a:ext uri="{FF2B5EF4-FFF2-40B4-BE49-F238E27FC236}">
              <a16:creationId xmlns:a16="http://schemas.microsoft.com/office/drawing/2014/main" id="{71889EEC-BC08-4EC0-9B6A-636178AAF81B}"/>
            </a:ext>
          </a:extLst>
        </xdr:cNvPr>
        <xdr:cNvSpPr txBox="1"/>
      </xdr:nvSpPr>
      <xdr:spPr>
        <a:xfrm>
          <a:off x="22199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143148</xdr:rowOff>
    </xdr:from>
    <xdr:to>
      <xdr:col>116</xdr:col>
      <xdr:colOff>152400</xdr:colOff>
      <xdr:row>99</xdr:row>
      <xdr:rowOff>143148</xdr:rowOff>
    </xdr:to>
    <xdr:cxnSp macro="">
      <xdr:nvCxnSpPr>
        <xdr:cNvPr id="730" name="直線コネクタ 729">
          <a:extLst>
            <a:ext uri="{FF2B5EF4-FFF2-40B4-BE49-F238E27FC236}">
              <a16:creationId xmlns:a16="http://schemas.microsoft.com/office/drawing/2014/main" id="{A74E4637-062D-4561-8136-F1C1150B2289}"/>
            </a:ext>
          </a:extLst>
        </xdr:cNvPr>
        <xdr:cNvCxnSpPr/>
      </xdr:nvCxnSpPr>
      <xdr:spPr>
        <a:xfrm>
          <a:off x="22072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69504</xdr:rowOff>
    </xdr:from>
    <xdr:ext cx="469744" cy="259045"/>
    <xdr:sp macro="" textlink="">
      <xdr:nvSpPr>
        <xdr:cNvPr id="731" name="【公民館】&#10;一人当たり面積平均値テキスト">
          <a:extLst>
            <a:ext uri="{FF2B5EF4-FFF2-40B4-BE49-F238E27FC236}">
              <a16:creationId xmlns:a16="http://schemas.microsoft.com/office/drawing/2014/main" id="{BAB68299-1290-4DFF-A0F0-787242252E95}"/>
            </a:ext>
          </a:extLst>
        </xdr:cNvPr>
        <xdr:cNvSpPr txBox="1"/>
      </xdr:nvSpPr>
      <xdr:spPr>
        <a:xfrm>
          <a:off x="22199600" y="18243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46627</xdr:rowOff>
    </xdr:from>
    <xdr:to>
      <xdr:col>116</xdr:col>
      <xdr:colOff>114300</xdr:colOff>
      <xdr:row>107</xdr:row>
      <xdr:rowOff>148227</xdr:rowOff>
    </xdr:to>
    <xdr:sp macro="" textlink="">
      <xdr:nvSpPr>
        <xdr:cNvPr id="732" name="フローチャート: 判断 731">
          <a:extLst>
            <a:ext uri="{FF2B5EF4-FFF2-40B4-BE49-F238E27FC236}">
              <a16:creationId xmlns:a16="http://schemas.microsoft.com/office/drawing/2014/main" id="{63BF7D6D-8BBA-49B1-B39A-04A1E53039AA}"/>
            </a:ext>
          </a:extLst>
        </xdr:cNvPr>
        <xdr:cNvSpPr/>
      </xdr:nvSpPr>
      <xdr:spPr>
        <a:xfrm>
          <a:off x="221107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46627</xdr:rowOff>
    </xdr:from>
    <xdr:to>
      <xdr:col>112</xdr:col>
      <xdr:colOff>38100</xdr:colOff>
      <xdr:row>107</xdr:row>
      <xdr:rowOff>148227</xdr:rowOff>
    </xdr:to>
    <xdr:sp macro="" textlink="">
      <xdr:nvSpPr>
        <xdr:cNvPr id="733" name="フローチャート: 判断 732">
          <a:extLst>
            <a:ext uri="{FF2B5EF4-FFF2-40B4-BE49-F238E27FC236}">
              <a16:creationId xmlns:a16="http://schemas.microsoft.com/office/drawing/2014/main" id="{DC196478-2C3F-4F61-B151-6B4C1644A454}"/>
            </a:ext>
          </a:extLst>
        </xdr:cNvPr>
        <xdr:cNvSpPr/>
      </xdr:nvSpPr>
      <xdr:spPr>
        <a:xfrm>
          <a:off x="21272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40095</xdr:rowOff>
    </xdr:from>
    <xdr:to>
      <xdr:col>107</xdr:col>
      <xdr:colOff>101600</xdr:colOff>
      <xdr:row>107</xdr:row>
      <xdr:rowOff>141695</xdr:rowOff>
    </xdr:to>
    <xdr:sp macro="" textlink="">
      <xdr:nvSpPr>
        <xdr:cNvPr id="734" name="フローチャート: 判断 733">
          <a:extLst>
            <a:ext uri="{FF2B5EF4-FFF2-40B4-BE49-F238E27FC236}">
              <a16:creationId xmlns:a16="http://schemas.microsoft.com/office/drawing/2014/main" id="{270BE95F-5ABA-4D9D-BD8D-FBA121C3EC45}"/>
            </a:ext>
          </a:extLst>
        </xdr:cNvPr>
        <xdr:cNvSpPr/>
      </xdr:nvSpPr>
      <xdr:spPr>
        <a:xfrm>
          <a:off x="20383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46627</xdr:rowOff>
    </xdr:from>
    <xdr:to>
      <xdr:col>102</xdr:col>
      <xdr:colOff>165100</xdr:colOff>
      <xdr:row>107</xdr:row>
      <xdr:rowOff>148227</xdr:rowOff>
    </xdr:to>
    <xdr:sp macro="" textlink="">
      <xdr:nvSpPr>
        <xdr:cNvPr id="735" name="フローチャート: 判断 734">
          <a:extLst>
            <a:ext uri="{FF2B5EF4-FFF2-40B4-BE49-F238E27FC236}">
              <a16:creationId xmlns:a16="http://schemas.microsoft.com/office/drawing/2014/main" id="{7D664FE4-B99F-40C9-BA8B-8566F2F52F36}"/>
            </a:ext>
          </a:extLst>
        </xdr:cNvPr>
        <xdr:cNvSpPr/>
      </xdr:nvSpPr>
      <xdr:spPr>
        <a:xfrm>
          <a:off x="19494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66221</xdr:rowOff>
    </xdr:from>
    <xdr:to>
      <xdr:col>98</xdr:col>
      <xdr:colOff>38100</xdr:colOff>
      <xdr:row>107</xdr:row>
      <xdr:rowOff>167821</xdr:rowOff>
    </xdr:to>
    <xdr:sp macro="" textlink="">
      <xdr:nvSpPr>
        <xdr:cNvPr id="736" name="フローチャート: 判断 735">
          <a:extLst>
            <a:ext uri="{FF2B5EF4-FFF2-40B4-BE49-F238E27FC236}">
              <a16:creationId xmlns:a16="http://schemas.microsoft.com/office/drawing/2014/main" id="{D851B649-B9AB-4A27-A815-D38076698522}"/>
            </a:ext>
          </a:extLst>
        </xdr:cNvPr>
        <xdr:cNvSpPr/>
      </xdr:nvSpPr>
      <xdr:spPr>
        <a:xfrm>
          <a:off x="18605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49A63FFD-3264-499A-B128-3EDFDE78D0B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1541BE75-3DEB-4A47-907A-BF2FB2AE972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27EE8A7C-DAC6-4DCF-905A-3A77434B4AD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379D176C-090F-43FC-A2E9-65768DEE212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44CE5023-4C54-4F75-86AF-262575E8EF1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118473</xdr:rowOff>
    </xdr:from>
    <xdr:to>
      <xdr:col>116</xdr:col>
      <xdr:colOff>114300</xdr:colOff>
      <xdr:row>108</xdr:row>
      <xdr:rowOff>48623</xdr:rowOff>
    </xdr:to>
    <xdr:sp macro="" textlink="">
      <xdr:nvSpPr>
        <xdr:cNvPr id="742" name="楕円 741">
          <a:extLst>
            <a:ext uri="{FF2B5EF4-FFF2-40B4-BE49-F238E27FC236}">
              <a16:creationId xmlns:a16="http://schemas.microsoft.com/office/drawing/2014/main" id="{D8A8535C-4874-4A52-8B23-BF4FE151DD31}"/>
            </a:ext>
          </a:extLst>
        </xdr:cNvPr>
        <xdr:cNvSpPr/>
      </xdr:nvSpPr>
      <xdr:spPr>
        <a:xfrm>
          <a:off x="22110700" y="184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96900</xdr:rowOff>
    </xdr:from>
    <xdr:ext cx="469744" cy="259045"/>
    <xdr:sp macro="" textlink="">
      <xdr:nvSpPr>
        <xdr:cNvPr id="743" name="【公民館】&#10;一人当たり面積該当値テキスト">
          <a:extLst>
            <a:ext uri="{FF2B5EF4-FFF2-40B4-BE49-F238E27FC236}">
              <a16:creationId xmlns:a16="http://schemas.microsoft.com/office/drawing/2014/main" id="{6B3AFC12-F5D6-4A93-A287-31833E1C4D45}"/>
            </a:ext>
          </a:extLst>
        </xdr:cNvPr>
        <xdr:cNvSpPr txBox="1"/>
      </xdr:nvSpPr>
      <xdr:spPr>
        <a:xfrm>
          <a:off x="22199600" y="1844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118473</xdr:rowOff>
    </xdr:from>
    <xdr:to>
      <xdr:col>112</xdr:col>
      <xdr:colOff>38100</xdr:colOff>
      <xdr:row>108</xdr:row>
      <xdr:rowOff>48623</xdr:rowOff>
    </xdr:to>
    <xdr:sp macro="" textlink="">
      <xdr:nvSpPr>
        <xdr:cNvPr id="744" name="楕円 743">
          <a:extLst>
            <a:ext uri="{FF2B5EF4-FFF2-40B4-BE49-F238E27FC236}">
              <a16:creationId xmlns:a16="http://schemas.microsoft.com/office/drawing/2014/main" id="{31D22E74-9AED-49D9-94B3-D7B61B188C8E}"/>
            </a:ext>
          </a:extLst>
        </xdr:cNvPr>
        <xdr:cNvSpPr/>
      </xdr:nvSpPr>
      <xdr:spPr>
        <a:xfrm>
          <a:off x="21272500" y="184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169273</xdr:rowOff>
    </xdr:from>
    <xdr:to>
      <xdr:col>116</xdr:col>
      <xdr:colOff>63500</xdr:colOff>
      <xdr:row>107</xdr:row>
      <xdr:rowOff>169273</xdr:rowOff>
    </xdr:to>
    <xdr:cxnSp macro="">
      <xdr:nvCxnSpPr>
        <xdr:cNvPr id="745" name="直線コネクタ 744">
          <a:extLst>
            <a:ext uri="{FF2B5EF4-FFF2-40B4-BE49-F238E27FC236}">
              <a16:creationId xmlns:a16="http://schemas.microsoft.com/office/drawing/2014/main" id="{BA57BB38-D76A-4092-B234-D1DBE178B208}"/>
            </a:ext>
          </a:extLst>
        </xdr:cNvPr>
        <xdr:cNvCxnSpPr/>
      </xdr:nvCxnSpPr>
      <xdr:spPr>
        <a:xfrm>
          <a:off x="21323300" y="185144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118473</xdr:rowOff>
    </xdr:from>
    <xdr:to>
      <xdr:col>107</xdr:col>
      <xdr:colOff>101600</xdr:colOff>
      <xdr:row>108</xdr:row>
      <xdr:rowOff>48623</xdr:rowOff>
    </xdr:to>
    <xdr:sp macro="" textlink="">
      <xdr:nvSpPr>
        <xdr:cNvPr id="746" name="楕円 745">
          <a:extLst>
            <a:ext uri="{FF2B5EF4-FFF2-40B4-BE49-F238E27FC236}">
              <a16:creationId xmlns:a16="http://schemas.microsoft.com/office/drawing/2014/main" id="{9127DD8C-7F76-4C09-89CA-A0CA2E205B43}"/>
            </a:ext>
          </a:extLst>
        </xdr:cNvPr>
        <xdr:cNvSpPr/>
      </xdr:nvSpPr>
      <xdr:spPr>
        <a:xfrm>
          <a:off x="20383500" y="184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169273</xdr:rowOff>
    </xdr:from>
    <xdr:to>
      <xdr:col>111</xdr:col>
      <xdr:colOff>177800</xdr:colOff>
      <xdr:row>107</xdr:row>
      <xdr:rowOff>169273</xdr:rowOff>
    </xdr:to>
    <xdr:cxnSp macro="">
      <xdr:nvCxnSpPr>
        <xdr:cNvPr id="747" name="直線コネクタ 746">
          <a:extLst>
            <a:ext uri="{FF2B5EF4-FFF2-40B4-BE49-F238E27FC236}">
              <a16:creationId xmlns:a16="http://schemas.microsoft.com/office/drawing/2014/main" id="{F3B818F8-4C1D-4F41-9045-131E1C82D09F}"/>
            </a:ext>
          </a:extLst>
        </xdr:cNvPr>
        <xdr:cNvCxnSpPr/>
      </xdr:nvCxnSpPr>
      <xdr:spPr>
        <a:xfrm>
          <a:off x="20434300" y="185144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118473</xdr:rowOff>
    </xdr:from>
    <xdr:to>
      <xdr:col>102</xdr:col>
      <xdr:colOff>165100</xdr:colOff>
      <xdr:row>108</xdr:row>
      <xdr:rowOff>48623</xdr:rowOff>
    </xdr:to>
    <xdr:sp macro="" textlink="">
      <xdr:nvSpPr>
        <xdr:cNvPr id="748" name="楕円 747">
          <a:extLst>
            <a:ext uri="{FF2B5EF4-FFF2-40B4-BE49-F238E27FC236}">
              <a16:creationId xmlns:a16="http://schemas.microsoft.com/office/drawing/2014/main" id="{3F26FD3A-E093-44C6-9E87-7542D8EFE6CF}"/>
            </a:ext>
          </a:extLst>
        </xdr:cNvPr>
        <xdr:cNvSpPr/>
      </xdr:nvSpPr>
      <xdr:spPr>
        <a:xfrm>
          <a:off x="19494500" y="184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169273</xdr:rowOff>
    </xdr:from>
    <xdr:to>
      <xdr:col>107</xdr:col>
      <xdr:colOff>50800</xdr:colOff>
      <xdr:row>107</xdr:row>
      <xdr:rowOff>169273</xdr:rowOff>
    </xdr:to>
    <xdr:cxnSp macro="">
      <xdr:nvCxnSpPr>
        <xdr:cNvPr id="749" name="直線コネクタ 748">
          <a:extLst>
            <a:ext uri="{FF2B5EF4-FFF2-40B4-BE49-F238E27FC236}">
              <a16:creationId xmlns:a16="http://schemas.microsoft.com/office/drawing/2014/main" id="{2A62C66D-DCD2-47A0-9F83-F4E407FB4E55}"/>
            </a:ext>
          </a:extLst>
        </xdr:cNvPr>
        <xdr:cNvCxnSpPr/>
      </xdr:nvCxnSpPr>
      <xdr:spPr>
        <a:xfrm>
          <a:off x="19545300" y="185144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118473</xdr:rowOff>
    </xdr:from>
    <xdr:to>
      <xdr:col>98</xdr:col>
      <xdr:colOff>38100</xdr:colOff>
      <xdr:row>108</xdr:row>
      <xdr:rowOff>48623</xdr:rowOff>
    </xdr:to>
    <xdr:sp macro="" textlink="">
      <xdr:nvSpPr>
        <xdr:cNvPr id="750" name="楕円 749">
          <a:extLst>
            <a:ext uri="{FF2B5EF4-FFF2-40B4-BE49-F238E27FC236}">
              <a16:creationId xmlns:a16="http://schemas.microsoft.com/office/drawing/2014/main" id="{ED977060-2FBE-4404-BD8E-016A3F01353E}"/>
            </a:ext>
          </a:extLst>
        </xdr:cNvPr>
        <xdr:cNvSpPr/>
      </xdr:nvSpPr>
      <xdr:spPr>
        <a:xfrm>
          <a:off x="18605500" y="184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169273</xdr:rowOff>
    </xdr:from>
    <xdr:to>
      <xdr:col>102</xdr:col>
      <xdr:colOff>114300</xdr:colOff>
      <xdr:row>107</xdr:row>
      <xdr:rowOff>169273</xdr:rowOff>
    </xdr:to>
    <xdr:cxnSp macro="">
      <xdr:nvCxnSpPr>
        <xdr:cNvPr id="751" name="直線コネクタ 750">
          <a:extLst>
            <a:ext uri="{FF2B5EF4-FFF2-40B4-BE49-F238E27FC236}">
              <a16:creationId xmlns:a16="http://schemas.microsoft.com/office/drawing/2014/main" id="{5599996F-1D1A-4D18-B756-DCA351C44F04}"/>
            </a:ext>
          </a:extLst>
        </xdr:cNvPr>
        <xdr:cNvCxnSpPr/>
      </xdr:nvCxnSpPr>
      <xdr:spPr>
        <a:xfrm>
          <a:off x="18656300" y="185144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164754</xdr:rowOff>
    </xdr:from>
    <xdr:ext cx="469744" cy="259045"/>
    <xdr:sp macro="" textlink="">
      <xdr:nvSpPr>
        <xdr:cNvPr id="752" name="n_1aveValue【公民館】&#10;一人当たり面積">
          <a:extLst>
            <a:ext uri="{FF2B5EF4-FFF2-40B4-BE49-F238E27FC236}">
              <a16:creationId xmlns:a16="http://schemas.microsoft.com/office/drawing/2014/main" id="{2A317960-B7E3-4D67-8F73-A51E4F271C6C}"/>
            </a:ext>
          </a:extLst>
        </xdr:cNvPr>
        <xdr:cNvSpPr txBox="1"/>
      </xdr:nvSpPr>
      <xdr:spPr>
        <a:xfrm>
          <a:off x="210757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158222</xdr:rowOff>
    </xdr:from>
    <xdr:ext cx="469744" cy="259045"/>
    <xdr:sp macro="" textlink="">
      <xdr:nvSpPr>
        <xdr:cNvPr id="753" name="n_2aveValue【公民館】&#10;一人当たり面積">
          <a:extLst>
            <a:ext uri="{FF2B5EF4-FFF2-40B4-BE49-F238E27FC236}">
              <a16:creationId xmlns:a16="http://schemas.microsoft.com/office/drawing/2014/main" id="{676A2009-F84F-4455-A953-4DFE20E69406}"/>
            </a:ext>
          </a:extLst>
        </xdr:cNvPr>
        <xdr:cNvSpPr txBox="1"/>
      </xdr:nvSpPr>
      <xdr:spPr>
        <a:xfrm>
          <a:off x="20199427" y="1816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164754</xdr:rowOff>
    </xdr:from>
    <xdr:ext cx="469744" cy="259045"/>
    <xdr:sp macro="" textlink="">
      <xdr:nvSpPr>
        <xdr:cNvPr id="754" name="n_3aveValue【公民館】&#10;一人当たり面積">
          <a:extLst>
            <a:ext uri="{FF2B5EF4-FFF2-40B4-BE49-F238E27FC236}">
              <a16:creationId xmlns:a16="http://schemas.microsoft.com/office/drawing/2014/main" id="{5B366AF3-D1DB-421E-8CCA-DF90268B33B7}"/>
            </a:ext>
          </a:extLst>
        </xdr:cNvPr>
        <xdr:cNvSpPr txBox="1"/>
      </xdr:nvSpPr>
      <xdr:spPr>
        <a:xfrm>
          <a:off x="19310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12898</xdr:rowOff>
    </xdr:from>
    <xdr:ext cx="469744" cy="259045"/>
    <xdr:sp macro="" textlink="">
      <xdr:nvSpPr>
        <xdr:cNvPr id="755" name="n_4aveValue【公民館】&#10;一人当たり面積">
          <a:extLst>
            <a:ext uri="{FF2B5EF4-FFF2-40B4-BE49-F238E27FC236}">
              <a16:creationId xmlns:a16="http://schemas.microsoft.com/office/drawing/2014/main" id="{7E2DDC89-C2BD-40D9-9158-DD5377AA39E2}"/>
            </a:ext>
          </a:extLst>
        </xdr:cNvPr>
        <xdr:cNvSpPr txBox="1"/>
      </xdr:nvSpPr>
      <xdr:spPr>
        <a:xfrm>
          <a:off x="18421427" y="1818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39750</xdr:rowOff>
    </xdr:from>
    <xdr:ext cx="469744" cy="259045"/>
    <xdr:sp macro="" textlink="">
      <xdr:nvSpPr>
        <xdr:cNvPr id="756" name="n_1mainValue【公民館】&#10;一人当たり面積">
          <a:extLst>
            <a:ext uri="{FF2B5EF4-FFF2-40B4-BE49-F238E27FC236}">
              <a16:creationId xmlns:a16="http://schemas.microsoft.com/office/drawing/2014/main" id="{839FDF5F-81F6-4BB8-A580-3DBD7F21FB77}"/>
            </a:ext>
          </a:extLst>
        </xdr:cNvPr>
        <xdr:cNvSpPr txBox="1"/>
      </xdr:nvSpPr>
      <xdr:spPr>
        <a:xfrm>
          <a:off x="21075727" y="1855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39750</xdr:rowOff>
    </xdr:from>
    <xdr:ext cx="469744" cy="259045"/>
    <xdr:sp macro="" textlink="">
      <xdr:nvSpPr>
        <xdr:cNvPr id="757" name="n_2mainValue【公民館】&#10;一人当たり面積">
          <a:extLst>
            <a:ext uri="{FF2B5EF4-FFF2-40B4-BE49-F238E27FC236}">
              <a16:creationId xmlns:a16="http://schemas.microsoft.com/office/drawing/2014/main" id="{B2A0C2D3-A7B3-4345-BCEC-79E82AB9E780}"/>
            </a:ext>
          </a:extLst>
        </xdr:cNvPr>
        <xdr:cNvSpPr txBox="1"/>
      </xdr:nvSpPr>
      <xdr:spPr>
        <a:xfrm>
          <a:off x="20199427" y="1855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39750</xdr:rowOff>
    </xdr:from>
    <xdr:ext cx="469744" cy="259045"/>
    <xdr:sp macro="" textlink="">
      <xdr:nvSpPr>
        <xdr:cNvPr id="758" name="n_3mainValue【公民館】&#10;一人当たり面積">
          <a:extLst>
            <a:ext uri="{FF2B5EF4-FFF2-40B4-BE49-F238E27FC236}">
              <a16:creationId xmlns:a16="http://schemas.microsoft.com/office/drawing/2014/main" id="{BA8082C3-82BD-4662-9597-CA439A9F9AE9}"/>
            </a:ext>
          </a:extLst>
        </xdr:cNvPr>
        <xdr:cNvSpPr txBox="1"/>
      </xdr:nvSpPr>
      <xdr:spPr>
        <a:xfrm>
          <a:off x="19310427" y="1855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39750</xdr:rowOff>
    </xdr:from>
    <xdr:ext cx="469744" cy="259045"/>
    <xdr:sp macro="" textlink="">
      <xdr:nvSpPr>
        <xdr:cNvPr id="759" name="n_4mainValue【公民館】&#10;一人当たり面積">
          <a:extLst>
            <a:ext uri="{FF2B5EF4-FFF2-40B4-BE49-F238E27FC236}">
              <a16:creationId xmlns:a16="http://schemas.microsoft.com/office/drawing/2014/main" id="{8B281E0E-51BE-46A4-ACF3-C394B8AF3479}"/>
            </a:ext>
          </a:extLst>
        </xdr:cNvPr>
        <xdr:cNvSpPr txBox="1"/>
      </xdr:nvSpPr>
      <xdr:spPr>
        <a:xfrm>
          <a:off x="18421427" y="1855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a:extLst>
            <a:ext uri="{FF2B5EF4-FFF2-40B4-BE49-F238E27FC236}">
              <a16:creationId xmlns:a16="http://schemas.microsoft.com/office/drawing/2014/main" id="{3286BD08-2868-45A0-9FF4-89066AA91B8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a:extLst>
            <a:ext uri="{FF2B5EF4-FFF2-40B4-BE49-F238E27FC236}">
              <a16:creationId xmlns:a16="http://schemas.microsoft.com/office/drawing/2014/main" id="{AA16E871-0DDC-42DF-9B0B-AE626DDF25C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a:extLst>
            <a:ext uri="{FF2B5EF4-FFF2-40B4-BE49-F238E27FC236}">
              <a16:creationId xmlns:a16="http://schemas.microsoft.com/office/drawing/2014/main" id="{A7CD2041-5F16-42B8-8F63-EA6C3024702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有形固定資産減価償却率は、公営住宅を除き、類似団体と比較して同程度の水準もしくは下回っており、特に学校施設において大きく下回っている。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公営住宅については、</a:t>
          </a:r>
          <a:r>
            <a:rPr kumimoji="1" lang="en-US" altLang="ja-JP" sz="1300">
              <a:latin typeface="ＭＳ Ｐゴシック" panose="020B0600070205080204" pitchFamily="50" charset="-128"/>
              <a:ea typeface="ＭＳ Ｐゴシック" panose="020B0600070205080204" pitchFamily="50" charset="-128"/>
            </a:rPr>
            <a:t>1960</a:t>
          </a:r>
          <a:r>
            <a:rPr kumimoji="1" lang="ja-JP" altLang="en-US" sz="1300">
              <a:latin typeface="ＭＳ Ｐゴシック" panose="020B0600070205080204" pitchFamily="50" charset="-128"/>
              <a:ea typeface="ＭＳ Ｐゴシック" panose="020B0600070205080204" pitchFamily="50" charset="-128"/>
            </a:rPr>
            <a:t>年代から</a:t>
          </a:r>
          <a:r>
            <a:rPr kumimoji="1" lang="en-US" altLang="ja-JP" sz="1300">
              <a:latin typeface="ＭＳ Ｐゴシック" panose="020B0600070205080204" pitchFamily="50" charset="-128"/>
              <a:ea typeface="ＭＳ Ｐゴシック" panose="020B0600070205080204" pitchFamily="50" charset="-128"/>
            </a:rPr>
            <a:t>1980</a:t>
          </a:r>
          <a:r>
            <a:rPr kumimoji="1" lang="ja-JP" altLang="en-US" sz="1300">
              <a:latin typeface="ＭＳ Ｐゴシック" panose="020B0600070205080204" pitchFamily="50" charset="-128"/>
              <a:ea typeface="ＭＳ Ｐゴシック" panose="020B0600070205080204" pitchFamily="50" charset="-128"/>
            </a:rPr>
            <a:t>年代に建築した公営住宅が全体の約</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％と多くを占めていることが有形固定資産減価償却率が類似団体内の平均値と比較して高い水準を保っている理由と考えられる。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学校施設については、計画的な大規模改修や令和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月開校のひたち野うしく中学校建設の影響で有形固定資産減価償却率が低くなっており、今後おくの義務教育学校建設が予定されていることもあり、当面低値で推移する見込みである。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公民館については、平成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年度に改修整備したエスカード生涯学習センターや、平成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年度の太陽光発電設備の整備により、有形固定資産減価償却率は低くなっているが、昭和</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年度前後に整備された奥野生涯学習センター及び三日月橋生涯学習センターについては減価償却がほぼ完了している。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今後もすべての施設において、公共施設等総合管理計画及び個別施設計画に基づき、計画的な修繕および長寿命化対策について適正な管理、改修を実施していく。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CD73F3F-7E96-4FA1-AC94-E9FB4F6708A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ADC8584-B699-46AD-A0D5-4C30CECEB73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1E1CDB4-FDD6-435F-A4D2-EEFB4E0D381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0A2C6D3-17A4-41AB-95D2-5931A2660C7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茨城県牛久市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BCA67B1-D676-4A5D-8991-2198B93073A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C9DB41E-CDF0-4D96-AD49-C43A811966F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BA64497-EF7B-430E-B164-C98EF097D57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EAF77D6-B876-4BAC-B532-FD0EA04111E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C867353-06CE-484F-9296-E1F88AC2B96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4163D43-F741-46CF-BB3E-FDAC16C8B03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84,497
83,080
58.92
33,531,821
31,079,268
2,156,996
17,294,159
26,479,643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140D70A-182F-466B-81CE-5894730188A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ACC080D-0F8B-4B86-A179-84FE9308889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DD9D2ED-6B77-41D2-94D8-1676E8A1DCA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ACE694C-0ACB-4487-ADC4-CE4083D3E62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BB639EE-9FC5-44FC-BA1F-4C9BE74F2E1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816F804-A041-46A2-A2B9-78EBB7D6EF3C}"/>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DC13150-0968-4426-8EC8-6AC76835246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8295B86-8F22-4D2B-8904-7978F34365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9616D6A-92EB-4E91-A4F3-B9811F43D12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010D63B-7767-493C-BB77-8CC61729435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AF46ABF-A1C7-4091-9ED6-C20A2581782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2C852AE-9EBA-4081-8F01-E9776CCA21F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CC18003-E6B5-4DD6-B5F9-F614EFAE499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548F229-6F24-4645-828C-99C7AA5D1B0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C87C486-658F-4EFC-B5AC-C7798F38D45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950CC9D-D4CC-4D9C-B4D0-9462618F978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2379263-131B-4543-A7AD-D5DB1D5B8F1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825BE57-9861-4C53-87B2-0CB92E419C2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39C1EDE-598C-40D6-8D05-31E43673286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2025648-2976-4FAF-9CAD-3C27069F1B06}"/>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C9B6A70-A82E-4163-A1AD-AC5751CD62B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1A26FA0-4B31-45D0-9E8A-2222F5CBD23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BC2BDDB-58D1-4025-94D4-851622B3054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75784BF-1BBB-47A2-B2C9-B0F2294BDDA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0187EC6-6113-4C7D-914C-F34DA09B65A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B89552D-BC6A-46C5-8492-8A85E8909EF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33D2988-B32D-42D5-91B4-BAFD1B0904F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4ACAA9A-927C-43E4-996D-2B598999E59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A549323-5C0C-40DA-B184-BDD943E7092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6E6A488-C727-4608-A567-59D3B5B1F72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AD4D38E-3712-4C17-BB91-427D6DD1F63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DA16FCC-75F0-4865-9B85-D0A66204C3F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A89FDDD-3682-4076-A6E9-41D73ED88C8E}"/>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F3158D80-4D16-4528-800A-A1F354DFA2B8}"/>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8DA5C692-1039-4367-9423-645E19A844C2}"/>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1B8DB83C-29AE-407E-9A34-1CF5918EDD7D}"/>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3F013400-10CD-4718-8321-B1955291089D}"/>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BC4BD5DF-ADF2-4F39-9BF1-4E49CCCB652A}"/>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427D3E56-C23A-4659-B934-65DDE9C85BE2}"/>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26609739-CE18-4A6A-9CAB-BCEA972D9BF6}"/>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EC3B9D52-E1FC-4AD4-B846-0444479DA404}"/>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A24384C9-611C-4AEC-95AE-70793D68B443}"/>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96BBC664-6380-4842-A2EA-7E387E4DB012}"/>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9DE261F3-67E9-4EE0-BB6F-441E05285604}"/>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AABC4AD5-6A02-4BD4-9F70-527DDF45EA5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2DB145FF-D725-43C1-865B-8B3214F4D2E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D2DEE5D6-3FA6-4C94-BC58-17DE5ADBF8ED}"/>
            </a:ext>
          </a:extLst>
        </xdr:cNvPr>
        <xdr:cNvCxnSpPr/>
      </xdr:nvCxnSpPr>
      <xdr:spPr>
        <a:xfrm flipV="1">
          <a:off x="4634865" y="567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a:extLst>
            <a:ext uri="{FF2B5EF4-FFF2-40B4-BE49-F238E27FC236}">
              <a16:creationId xmlns:a16="http://schemas.microsoft.com/office/drawing/2014/main" id="{E9CA912C-4209-45FD-BE15-0476A7E80D34}"/>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841A96EE-DDA5-4F6F-9C25-C5B3F4DE0833}"/>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a:extLst>
            <a:ext uri="{FF2B5EF4-FFF2-40B4-BE49-F238E27FC236}">
              <a16:creationId xmlns:a16="http://schemas.microsoft.com/office/drawing/2014/main" id="{94413BAA-A309-41EE-ACFC-1C3DFB799627}"/>
            </a:ext>
          </a:extLst>
        </xdr:cNvPr>
        <xdr:cNvSpPr txBox="1"/>
      </xdr:nvSpPr>
      <xdr:spPr>
        <a:xfrm>
          <a:off x="4673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a:extLst>
            <a:ext uri="{FF2B5EF4-FFF2-40B4-BE49-F238E27FC236}">
              <a16:creationId xmlns:a16="http://schemas.microsoft.com/office/drawing/2014/main" id="{FF5FB058-1DF6-4E6F-A81F-D6AD2668D28B}"/>
            </a:ext>
          </a:extLst>
        </xdr:cNvPr>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66238</xdr:rowOff>
    </xdr:from>
    <xdr:ext cx="405111" cy="259045"/>
    <xdr:sp macro="" textlink="">
      <xdr:nvSpPr>
        <xdr:cNvPr id="63" name="【図書館】&#10;有形固定資産減価償却率平均値テキスト">
          <a:extLst>
            <a:ext uri="{FF2B5EF4-FFF2-40B4-BE49-F238E27FC236}">
              <a16:creationId xmlns:a16="http://schemas.microsoft.com/office/drawing/2014/main" id="{AEBB1052-6AC6-43DF-A221-FB72055FFD1E}"/>
            </a:ext>
          </a:extLst>
        </xdr:cNvPr>
        <xdr:cNvSpPr txBox="1"/>
      </xdr:nvSpPr>
      <xdr:spPr>
        <a:xfrm>
          <a:off x="4673600" y="6238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a:extLst>
            <a:ext uri="{FF2B5EF4-FFF2-40B4-BE49-F238E27FC236}">
              <a16:creationId xmlns:a16="http://schemas.microsoft.com/office/drawing/2014/main" id="{68EC9B66-2301-4131-AAB8-A3CD238E9BC0}"/>
            </a:ext>
          </a:extLst>
        </xdr:cNvPr>
        <xdr:cNvSpPr/>
      </xdr:nvSpPr>
      <xdr:spPr>
        <a:xfrm>
          <a:off x="45847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56424</xdr:rowOff>
    </xdr:from>
    <xdr:to>
      <xdr:col>20</xdr:col>
      <xdr:colOff>38100</xdr:colOff>
      <xdr:row>37</xdr:row>
      <xdr:rowOff>158024</xdr:rowOff>
    </xdr:to>
    <xdr:sp macro="" textlink="">
      <xdr:nvSpPr>
        <xdr:cNvPr id="65" name="フローチャート: 判断 64">
          <a:extLst>
            <a:ext uri="{FF2B5EF4-FFF2-40B4-BE49-F238E27FC236}">
              <a16:creationId xmlns:a16="http://schemas.microsoft.com/office/drawing/2014/main" id="{6F8EEAEE-443E-42FF-BB2D-A69B6DA70540}"/>
            </a:ext>
          </a:extLst>
        </xdr:cNvPr>
        <xdr:cNvSpPr/>
      </xdr:nvSpPr>
      <xdr:spPr>
        <a:xfrm>
          <a:off x="37465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27033</xdr:rowOff>
    </xdr:from>
    <xdr:to>
      <xdr:col>15</xdr:col>
      <xdr:colOff>101600</xdr:colOff>
      <xdr:row>37</xdr:row>
      <xdr:rowOff>128633</xdr:rowOff>
    </xdr:to>
    <xdr:sp macro="" textlink="">
      <xdr:nvSpPr>
        <xdr:cNvPr id="66" name="フローチャート: 判断 65">
          <a:extLst>
            <a:ext uri="{FF2B5EF4-FFF2-40B4-BE49-F238E27FC236}">
              <a16:creationId xmlns:a16="http://schemas.microsoft.com/office/drawing/2014/main" id="{97027F4C-61E6-4482-81FB-8BD8EBE4062B}"/>
            </a:ext>
          </a:extLst>
        </xdr:cNvPr>
        <xdr:cNvSpPr/>
      </xdr:nvSpPr>
      <xdr:spPr>
        <a:xfrm>
          <a:off x="2857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a:extLst>
            <a:ext uri="{FF2B5EF4-FFF2-40B4-BE49-F238E27FC236}">
              <a16:creationId xmlns:a16="http://schemas.microsoft.com/office/drawing/2014/main" id="{A285DFE3-3114-489B-9DA6-5E187D34F3C0}"/>
            </a:ext>
          </a:extLst>
        </xdr:cNvPr>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146231</xdr:rowOff>
    </xdr:from>
    <xdr:to>
      <xdr:col>6</xdr:col>
      <xdr:colOff>38100</xdr:colOff>
      <xdr:row>37</xdr:row>
      <xdr:rowOff>76381</xdr:rowOff>
    </xdr:to>
    <xdr:sp macro="" textlink="">
      <xdr:nvSpPr>
        <xdr:cNvPr id="68" name="フローチャート: 判断 67">
          <a:extLst>
            <a:ext uri="{FF2B5EF4-FFF2-40B4-BE49-F238E27FC236}">
              <a16:creationId xmlns:a16="http://schemas.microsoft.com/office/drawing/2014/main" id="{3F30D782-B62E-4466-AC41-A2235F0B704B}"/>
            </a:ext>
          </a:extLst>
        </xdr:cNvPr>
        <xdr:cNvSpPr/>
      </xdr:nvSpPr>
      <xdr:spPr>
        <a:xfrm>
          <a:off x="1079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A0A255F-A242-4C92-B524-04F18BF7293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93152B4-5627-443E-902B-470DAE62198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544A423-E157-45CA-8CDD-3C2F32FB232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98BBC76-3EAE-4BB5-883C-0B8D5F3E2BB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DF0EE644-BB02-4958-9D41-D53DBE1327F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100511</xdr:rowOff>
    </xdr:from>
    <xdr:to>
      <xdr:col>24</xdr:col>
      <xdr:colOff>114300</xdr:colOff>
      <xdr:row>38</xdr:row>
      <xdr:rowOff>30662</xdr:rowOff>
    </xdr:to>
    <xdr:sp macro="" textlink="">
      <xdr:nvSpPr>
        <xdr:cNvPr id="74" name="楕円 73">
          <a:extLst>
            <a:ext uri="{FF2B5EF4-FFF2-40B4-BE49-F238E27FC236}">
              <a16:creationId xmlns:a16="http://schemas.microsoft.com/office/drawing/2014/main" id="{4F93D002-3CE3-44BF-B2FC-DA5DF25ED2B1}"/>
            </a:ext>
          </a:extLst>
        </xdr:cNvPr>
        <xdr:cNvSpPr/>
      </xdr:nvSpPr>
      <xdr:spPr>
        <a:xfrm>
          <a:off x="4584700" y="64441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78938</xdr:rowOff>
    </xdr:from>
    <xdr:ext cx="405111" cy="259045"/>
    <xdr:sp macro="" textlink="">
      <xdr:nvSpPr>
        <xdr:cNvPr id="75" name="【図書館】&#10;有形固定資産減価償却率該当値テキスト">
          <a:extLst>
            <a:ext uri="{FF2B5EF4-FFF2-40B4-BE49-F238E27FC236}">
              <a16:creationId xmlns:a16="http://schemas.microsoft.com/office/drawing/2014/main" id="{F021514B-B129-4F56-9571-D711EA1FD585}"/>
            </a:ext>
          </a:extLst>
        </xdr:cNvPr>
        <xdr:cNvSpPr txBox="1"/>
      </xdr:nvSpPr>
      <xdr:spPr>
        <a:xfrm>
          <a:off x="4673600" y="6422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53158</xdr:rowOff>
    </xdr:from>
    <xdr:to>
      <xdr:col>20</xdr:col>
      <xdr:colOff>38100</xdr:colOff>
      <xdr:row>37</xdr:row>
      <xdr:rowOff>154758</xdr:rowOff>
    </xdr:to>
    <xdr:sp macro="" textlink="">
      <xdr:nvSpPr>
        <xdr:cNvPr id="76" name="楕円 75">
          <a:extLst>
            <a:ext uri="{FF2B5EF4-FFF2-40B4-BE49-F238E27FC236}">
              <a16:creationId xmlns:a16="http://schemas.microsoft.com/office/drawing/2014/main" id="{50EB5C01-718E-46BF-B653-B050A7CA2E2B}"/>
            </a:ext>
          </a:extLst>
        </xdr:cNvPr>
        <xdr:cNvSpPr/>
      </xdr:nvSpPr>
      <xdr:spPr>
        <a:xfrm>
          <a:off x="3746500" y="639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103958</xdr:rowOff>
    </xdr:from>
    <xdr:to>
      <xdr:col>24</xdr:col>
      <xdr:colOff>63500</xdr:colOff>
      <xdr:row>37</xdr:row>
      <xdr:rowOff>151311</xdr:rowOff>
    </xdr:to>
    <xdr:cxnSp macro="">
      <xdr:nvCxnSpPr>
        <xdr:cNvPr id="77" name="直線コネクタ 76">
          <a:extLst>
            <a:ext uri="{FF2B5EF4-FFF2-40B4-BE49-F238E27FC236}">
              <a16:creationId xmlns:a16="http://schemas.microsoft.com/office/drawing/2014/main" id="{47438793-1893-4F9E-B767-088D4C64A28B}"/>
            </a:ext>
          </a:extLst>
        </xdr:cNvPr>
        <xdr:cNvCxnSpPr/>
      </xdr:nvCxnSpPr>
      <xdr:spPr>
        <a:xfrm>
          <a:off x="3797300" y="6447608"/>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2540</xdr:rowOff>
    </xdr:from>
    <xdr:to>
      <xdr:col>15</xdr:col>
      <xdr:colOff>101600</xdr:colOff>
      <xdr:row>37</xdr:row>
      <xdr:rowOff>104140</xdr:rowOff>
    </xdr:to>
    <xdr:sp macro="" textlink="">
      <xdr:nvSpPr>
        <xdr:cNvPr id="78" name="楕円 77">
          <a:extLst>
            <a:ext uri="{FF2B5EF4-FFF2-40B4-BE49-F238E27FC236}">
              <a16:creationId xmlns:a16="http://schemas.microsoft.com/office/drawing/2014/main" id="{5FB994CF-91E9-424C-8029-55A64EBC32F9}"/>
            </a:ext>
          </a:extLst>
        </xdr:cNvPr>
        <xdr:cNvSpPr/>
      </xdr:nvSpPr>
      <xdr:spPr>
        <a:xfrm>
          <a:off x="2857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53340</xdr:rowOff>
    </xdr:from>
    <xdr:to>
      <xdr:col>19</xdr:col>
      <xdr:colOff>177800</xdr:colOff>
      <xdr:row>37</xdr:row>
      <xdr:rowOff>103958</xdr:rowOff>
    </xdr:to>
    <xdr:cxnSp macro="">
      <xdr:nvCxnSpPr>
        <xdr:cNvPr id="79" name="直線コネクタ 78">
          <a:extLst>
            <a:ext uri="{FF2B5EF4-FFF2-40B4-BE49-F238E27FC236}">
              <a16:creationId xmlns:a16="http://schemas.microsoft.com/office/drawing/2014/main" id="{4C640070-1A51-4837-BF3E-7C068D2F57FA}"/>
            </a:ext>
          </a:extLst>
        </xdr:cNvPr>
        <xdr:cNvCxnSpPr/>
      </xdr:nvCxnSpPr>
      <xdr:spPr>
        <a:xfrm>
          <a:off x="2908300" y="6396990"/>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123372</xdr:rowOff>
    </xdr:from>
    <xdr:to>
      <xdr:col>10</xdr:col>
      <xdr:colOff>165100</xdr:colOff>
      <xdr:row>37</xdr:row>
      <xdr:rowOff>53522</xdr:rowOff>
    </xdr:to>
    <xdr:sp macro="" textlink="">
      <xdr:nvSpPr>
        <xdr:cNvPr id="80" name="楕円 79">
          <a:extLst>
            <a:ext uri="{FF2B5EF4-FFF2-40B4-BE49-F238E27FC236}">
              <a16:creationId xmlns:a16="http://schemas.microsoft.com/office/drawing/2014/main" id="{719ED542-160A-476C-A214-12A8733A687E}"/>
            </a:ext>
          </a:extLst>
        </xdr:cNvPr>
        <xdr:cNvSpPr/>
      </xdr:nvSpPr>
      <xdr:spPr>
        <a:xfrm>
          <a:off x="1968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2722</xdr:rowOff>
    </xdr:from>
    <xdr:to>
      <xdr:col>15</xdr:col>
      <xdr:colOff>50800</xdr:colOff>
      <xdr:row>37</xdr:row>
      <xdr:rowOff>53340</xdr:rowOff>
    </xdr:to>
    <xdr:cxnSp macro="">
      <xdr:nvCxnSpPr>
        <xdr:cNvPr id="81" name="直線コネクタ 80">
          <a:extLst>
            <a:ext uri="{FF2B5EF4-FFF2-40B4-BE49-F238E27FC236}">
              <a16:creationId xmlns:a16="http://schemas.microsoft.com/office/drawing/2014/main" id="{C3D1CE9D-E983-4548-B24F-F44622CDC06B}"/>
            </a:ext>
          </a:extLst>
        </xdr:cNvPr>
        <xdr:cNvCxnSpPr/>
      </xdr:nvCxnSpPr>
      <xdr:spPr>
        <a:xfrm>
          <a:off x="2019300" y="6346372"/>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74386</xdr:rowOff>
    </xdr:from>
    <xdr:to>
      <xdr:col>6</xdr:col>
      <xdr:colOff>38100</xdr:colOff>
      <xdr:row>37</xdr:row>
      <xdr:rowOff>4536</xdr:rowOff>
    </xdr:to>
    <xdr:sp macro="" textlink="">
      <xdr:nvSpPr>
        <xdr:cNvPr id="82" name="楕円 81">
          <a:extLst>
            <a:ext uri="{FF2B5EF4-FFF2-40B4-BE49-F238E27FC236}">
              <a16:creationId xmlns:a16="http://schemas.microsoft.com/office/drawing/2014/main" id="{E2CB12BA-4164-445C-8612-EFB72AE82614}"/>
            </a:ext>
          </a:extLst>
        </xdr:cNvPr>
        <xdr:cNvSpPr/>
      </xdr:nvSpPr>
      <xdr:spPr>
        <a:xfrm>
          <a:off x="1079500" y="624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125186</xdr:rowOff>
    </xdr:from>
    <xdr:to>
      <xdr:col>10</xdr:col>
      <xdr:colOff>114300</xdr:colOff>
      <xdr:row>37</xdr:row>
      <xdr:rowOff>2722</xdr:rowOff>
    </xdr:to>
    <xdr:cxnSp macro="">
      <xdr:nvCxnSpPr>
        <xdr:cNvPr id="83" name="直線コネクタ 82">
          <a:extLst>
            <a:ext uri="{FF2B5EF4-FFF2-40B4-BE49-F238E27FC236}">
              <a16:creationId xmlns:a16="http://schemas.microsoft.com/office/drawing/2014/main" id="{4BD87196-6D44-4C55-BD53-0F1AA503B792}"/>
            </a:ext>
          </a:extLst>
        </xdr:cNvPr>
        <xdr:cNvCxnSpPr/>
      </xdr:nvCxnSpPr>
      <xdr:spPr>
        <a:xfrm>
          <a:off x="1130300" y="6297386"/>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149151</xdr:rowOff>
    </xdr:from>
    <xdr:ext cx="405111" cy="259045"/>
    <xdr:sp macro="" textlink="">
      <xdr:nvSpPr>
        <xdr:cNvPr id="84" name="n_1aveValue【図書館】&#10;有形固定資産減価償却率">
          <a:extLst>
            <a:ext uri="{FF2B5EF4-FFF2-40B4-BE49-F238E27FC236}">
              <a16:creationId xmlns:a16="http://schemas.microsoft.com/office/drawing/2014/main" id="{E9F23EF0-FF69-4A96-BC71-2A1A81E1F6BA}"/>
            </a:ext>
          </a:extLst>
        </xdr:cNvPr>
        <xdr:cNvSpPr txBox="1"/>
      </xdr:nvSpPr>
      <xdr:spPr>
        <a:xfrm>
          <a:off x="3582044" y="649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119760</xdr:rowOff>
    </xdr:from>
    <xdr:ext cx="405111" cy="259045"/>
    <xdr:sp macro="" textlink="">
      <xdr:nvSpPr>
        <xdr:cNvPr id="85" name="n_2aveValue【図書館】&#10;有形固定資産減価償却率">
          <a:extLst>
            <a:ext uri="{FF2B5EF4-FFF2-40B4-BE49-F238E27FC236}">
              <a16:creationId xmlns:a16="http://schemas.microsoft.com/office/drawing/2014/main" id="{2BFEAB07-4EC5-49EA-BBBD-AC8E75710855}"/>
            </a:ext>
          </a:extLst>
        </xdr:cNvPr>
        <xdr:cNvSpPr txBox="1"/>
      </xdr:nvSpPr>
      <xdr:spPr>
        <a:xfrm>
          <a:off x="2705744" y="646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83837</xdr:rowOff>
    </xdr:from>
    <xdr:ext cx="405111" cy="259045"/>
    <xdr:sp macro="" textlink="">
      <xdr:nvSpPr>
        <xdr:cNvPr id="86" name="n_3aveValue【図書館】&#10;有形固定資産減価償却率">
          <a:extLst>
            <a:ext uri="{FF2B5EF4-FFF2-40B4-BE49-F238E27FC236}">
              <a16:creationId xmlns:a16="http://schemas.microsoft.com/office/drawing/2014/main" id="{8699FB7D-06F0-4BDD-8801-E571E2F49792}"/>
            </a:ext>
          </a:extLst>
        </xdr:cNvPr>
        <xdr:cNvSpPr txBox="1"/>
      </xdr:nvSpPr>
      <xdr:spPr>
        <a:xfrm>
          <a:off x="1816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67508</xdr:rowOff>
    </xdr:from>
    <xdr:ext cx="405111" cy="259045"/>
    <xdr:sp macro="" textlink="">
      <xdr:nvSpPr>
        <xdr:cNvPr id="87" name="n_4aveValue【図書館】&#10;有形固定資産減価償却率">
          <a:extLst>
            <a:ext uri="{FF2B5EF4-FFF2-40B4-BE49-F238E27FC236}">
              <a16:creationId xmlns:a16="http://schemas.microsoft.com/office/drawing/2014/main" id="{578198D5-D30E-4586-B60A-FBA6BA807AA8}"/>
            </a:ext>
          </a:extLst>
        </xdr:cNvPr>
        <xdr:cNvSpPr txBox="1"/>
      </xdr:nvSpPr>
      <xdr:spPr>
        <a:xfrm>
          <a:off x="927744" y="641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171285</xdr:rowOff>
    </xdr:from>
    <xdr:ext cx="405111" cy="259045"/>
    <xdr:sp macro="" textlink="">
      <xdr:nvSpPr>
        <xdr:cNvPr id="88" name="n_1mainValue【図書館】&#10;有形固定資産減価償却率">
          <a:extLst>
            <a:ext uri="{FF2B5EF4-FFF2-40B4-BE49-F238E27FC236}">
              <a16:creationId xmlns:a16="http://schemas.microsoft.com/office/drawing/2014/main" id="{5F0D8510-3F70-4AF9-86E7-F74668D9C252}"/>
            </a:ext>
          </a:extLst>
        </xdr:cNvPr>
        <xdr:cNvSpPr txBox="1"/>
      </xdr:nvSpPr>
      <xdr:spPr>
        <a:xfrm>
          <a:off x="3582044" y="617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120667</xdr:rowOff>
    </xdr:from>
    <xdr:ext cx="405111" cy="259045"/>
    <xdr:sp macro="" textlink="">
      <xdr:nvSpPr>
        <xdr:cNvPr id="89" name="n_2mainValue【図書館】&#10;有形固定資産減価償却率">
          <a:extLst>
            <a:ext uri="{FF2B5EF4-FFF2-40B4-BE49-F238E27FC236}">
              <a16:creationId xmlns:a16="http://schemas.microsoft.com/office/drawing/2014/main" id="{C0F8A00D-43D9-42A7-AF00-C97A70BB25A8}"/>
            </a:ext>
          </a:extLst>
        </xdr:cNvPr>
        <xdr:cNvSpPr txBox="1"/>
      </xdr:nvSpPr>
      <xdr:spPr>
        <a:xfrm>
          <a:off x="2705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70049</xdr:rowOff>
    </xdr:from>
    <xdr:ext cx="405111" cy="259045"/>
    <xdr:sp macro="" textlink="">
      <xdr:nvSpPr>
        <xdr:cNvPr id="90" name="n_3mainValue【図書館】&#10;有形固定資産減価償却率">
          <a:extLst>
            <a:ext uri="{FF2B5EF4-FFF2-40B4-BE49-F238E27FC236}">
              <a16:creationId xmlns:a16="http://schemas.microsoft.com/office/drawing/2014/main" id="{E4C982FB-69EF-4361-96A9-A347B0704B70}"/>
            </a:ext>
          </a:extLst>
        </xdr:cNvPr>
        <xdr:cNvSpPr txBox="1"/>
      </xdr:nvSpPr>
      <xdr:spPr>
        <a:xfrm>
          <a:off x="1816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21063</xdr:rowOff>
    </xdr:from>
    <xdr:ext cx="405111" cy="259045"/>
    <xdr:sp macro="" textlink="">
      <xdr:nvSpPr>
        <xdr:cNvPr id="91" name="n_4mainValue【図書館】&#10;有形固定資産減価償却率">
          <a:extLst>
            <a:ext uri="{FF2B5EF4-FFF2-40B4-BE49-F238E27FC236}">
              <a16:creationId xmlns:a16="http://schemas.microsoft.com/office/drawing/2014/main" id="{A2BE3856-7EAB-4FDE-ACFC-141BCF39A320}"/>
            </a:ext>
          </a:extLst>
        </xdr:cNvPr>
        <xdr:cNvSpPr txBox="1"/>
      </xdr:nvSpPr>
      <xdr:spPr>
        <a:xfrm>
          <a:off x="927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EABB9726-0757-4EA6-8BCA-7F90CFC7844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24FEAB7A-55FC-405A-B276-81DC7BCCF5A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7A955499-8023-4D88-AF29-B7754C899DC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AE712046-A1CA-41D8-9EC6-24BAAE59348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E6EE0E13-3C51-48A5-BDFD-40220AE81B9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7F9C3720-84EF-4FAB-8DE1-D9B24739A68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B296F6CB-98C4-486C-9EF2-23C8B6E12EA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A9C5A0E5-149C-4FBD-99AC-07161EB54B6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F93E2CD6-56D4-44A7-9371-D8BCE8284DEA}"/>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F791EBBB-A052-488F-BCDA-E40344CD1C2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E2531052-EA7A-4990-A336-7D1F7609D202}"/>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DF91B123-4649-4D68-9880-ED933F34BE48}"/>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63729CA-E9AD-450A-9D1F-F2479D633A62}"/>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A893D219-0BBB-4C64-A80F-EED2762D8425}"/>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F091C9EE-413E-4033-A9B7-5BE0A113205D}"/>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D35D23F8-E460-453A-8610-0D8882A131BD}"/>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18DE2812-B2CF-46D3-A5BA-BE98FFD5582B}"/>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C209EF01-B72B-49DD-B2DC-DDF862800034}"/>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D55F5D9B-7C92-41ED-B557-AD92EF5023D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3DC36FA7-5320-464A-83CF-A9FBB168A7E6}"/>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B961004F-520E-40C7-B701-14F81C910FE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73914</xdr:rowOff>
    </xdr:from>
    <xdr:to>
      <xdr:col>54</xdr:col>
      <xdr:colOff>189865</xdr:colOff>
      <xdr:row>41</xdr:row>
      <xdr:rowOff>124206</xdr:rowOff>
    </xdr:to>
    <xdr:cxnSp macro="">
      <xdr:nvCxnSpPr>
        <xdr:cNvPr id="113" name="直線コネクタ 112">
          <a:extLst>
            <a:ext uri="{FF2B5EF4-FFF2-40B4-BE49-F238E27FC236}">
              <a16:creationId xmlns:a16="http://schemas.microsoft.com/office/drawing/2014/main" id="{0C49EC20-0D1F-4685-8898-F5A935F7CE7B}"/>
            </a:ext>
          </a:extLst>
        </xdr:cNvPr>
        <xdr:cNvCxnSpPr/>
      </xdr:nvCxnSpPr>
      <xdr:spPr>
        <a:xfrm flipV="1">
          <a:off x="10476865" y="6074664"/>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128033</xdr:rowOff>
    </xdr:from>
    <xdr:ext cx="469744" cy="259045"/>
    <xdr:sp macro="" textlink="">
      <xdr:nvSpPr>
        <xdr:cNvPr id="114" name="【図書館】&#10;一人当たり面積最小値テキスト">
          <a:extLst>
            <a:ext uri="{FF2B5EF4-FFF2-40B4-BE49-F238E27FC236}">
              <a16:creationId xmlns:a16="http://schemas.microsoft.com/office/drawing/2014/main" id="{9C7A6481-F9D6-4F8F-9FDD-E20FFBFC967B}"/>
            </a:ext>
          </a:extLst>
        </xdr:cNvPr>
        <xdr:cNvSpPr txBox="1"/>
      </xdr:nvSpPr>
      <xdr:spPr>
        <a:xfrm>
          <a:off x="10515600" y="715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124206</xdr:rowOff>
    </xdr:from>
    <xdr:to>
      <xdr:col>55</xdr:col>
      <xdr:colOff>88900</xdr:colOff>
      <xdr:row>41</xdr:row>
      <xdr:rowOff>124206</xdr:rowOff>
    </xdr:to>
    <xdr:cxnSp macro="">
      <xdr:nvCxnSpPr>
        <xdr:cNvPr id="115" name="直線コネクタ 114">
          <a:extLst>
            <a:ext uri="{FF2B5EF4-FFF2-40B4-BE49-F238E27FC236}">
              <a16:creationId xmlns:a16="http://schemas.microsoft.com/office/drawing/2014/main" id="{4914ED2A-AB4B-46BA-902B-A82BAF7C26AA}"/>
            </a:ext>
          </a:extLst>
        </xdr:cNvPr>
        <xdr:cNvCxnSpPr/>
      </xdr:nvCxnSpPr>
      <xdr:spPr>
        <a:xfrm>
          <a:off x="10388600" y="715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20591</xdr:rowOff>
    </xdr:from>
    <xdr:ext cx="469744" cy="259045"/>
    <xdr:sp macro="" textlink="">
      <xdr:nvSpPr>
        <xdr:cNvPr id="116" name="【図書館】&#10;一人当たり面積最大値テキスト">
          <a:extLst>
            <a:ext uri="{FF2B5EF4-FFF2-40B4-BE49-F238E27FC236}">
              <a16:creationId xmlns:a16="http://schemas.microsoft.com/office/drawing/2014/main" id="{529E1B62-0078-4CA6-AF6F-45504C4F1E6D}"/>
            </a:ext>
          </a:extLst>
        </xdr:cNvPr>
        <xdr:cNvSpPr txBox="1"/>
      </xdr:nvSpPr>
      <xdr:spPr>
        <a:xfrm>
          <a:off x="10515600" y="584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73914</xdr:rowOff>
    </xdr:from>
    <xdr:to>
      <xdr:col>55</xdr:col>
      <xdr:colOff>88900</xdr:colOff>
      <xdr:row>35</xdr:row>
      <xdr:rowOff>73914</xdr:rowOff>
    </xdr:to>
    <xdr:cxnSp macro="">
      <xdr:nvCxnSpPr>
        <xdr:cNvPr id="117" name="直線コネクタ 116">
          <a:extLst>
            <a:ext uri="{FF2B5EF4-FFF2-40B4-BE49-F238E27FC236}">
              <a16:creationId xmlns:a16="http://schemas.microsoft.com/office/drawing/2014/main" id="{153E28B9-51DF-4BD2-84FC-FC6C35CB5DBD}"/>
            </a:ext>
          </a:extLst>
        </xdr:cNvPr>
        <xdr:cNvCxnSpPr/>
      </xdr:nvCxnSpPr>
      <xdr:spPr>
        <a:xfrm>
          <a:off x="10388600" y="6074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66565</xdr:rowOff>
    </xdr:from>
    <xdr:ext cx="469744" cy="259045"/>
    <xdr:sp macro="" textlink="">
      <xdr:nvSpPr>
        <xdr:cNvPr id="118" name="【図書館】&#10;一人当たり面積平均値テキスト">
          <a:extLst>
            <a:ext uri="{FF2B5EF4-FFF2-40B4-BE49-F238E27FC236}">
              <a16:creationId xmlns:a16="http://schemas.microsoft.com/office/drawing/2014/main" id="{52F4B112-06C5-49B6-9D6D-9D1DDC2753B9}"/>
            </a:ext>
          </a:extLst>
        </xdr:cNvPr>
        <xdr:cNvSpPr txBox="1"/>
      </xdr:nvSpPr>
      <xdr:spPr>
        <a:xfrm>
          <a:off x="10515600" y="6753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43688</xdr:rowOff>
    </xdr:from>
    <xdr:to>
      <xdr:col>55</xdr:col>
      <xdr:colOff>50800</xdr:colOff>
      <xdr:row>40</xdr:row>
      <xdr:rowOff>145288</xdr:rowOff>
    </xdr:to>
    <xdr:sp macro="" textlink="">
      <xdr:nvSpPr>
        <xdr:cNvPr id="119" name="フローチャート: 判断 118">
          <a:extLst>
            <a:ext uri="{FF2B5EF4-FFF2-40B4-BE49-F238E27FC236}">
              <a16:creationId xmlns:a16="http://schemas.microsoft.com/office/drawing/2014/main" id="{647F7950-1E4A-467D-9F1A-C8FA217DE2B2}"/>
            </a:ext>
          </a:extLst>
        </xdr:cNvPr>
        <xdr:cNvSpPr/>
      </xdr:nvSpPr>
      <xdr:spPr>
        <a:xfrm>
          <a:off x="10426700" y="690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61976</xdr:rowOff>
    </xdr:from>
    <xdr:to>
      <xdr:col>50</xdr:col>
      <xdr:colOff>165100</xdr:colOff>
      <xdr:row>40</xdr:row>
      <xdr:rowOff>163576</xdr:rowOff>
    </xdr:to>
    <xdr:sp macro="" textlink="">
      <xdr:nvSpPr>
        <xdr:cNvPr id="120" name="フローチャート: 判断 119">
          <a:extLst>
            <a:ext uri="{FF2B5EF4-FFF2-40B4-BE49-F238E27FC236}">
              <a16:creationId xmlns:a16="http://schemas.microsoft.com/office/drawing/2014/main" id="{AAB7D398-174B-4493-BAF2-8F38B9329A0D}"/>
            </a:ext>
          </a:extLst>
        </xdr:cNvPr>
        <xdr:cNvSpPr/>
      </xdr:nvSpPr>
      <xdr:spPr>
        <a:xfrm>
          <a:off x="9588500" y="691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66548</xdr:rowOff>
    </xdr:from>
    <xdr:to>
      <xdr:col>46</xdr:col>
      <xdr:colOff>38100</xdr:colOff>
      <xdr:row>40</xdr:row>
      <xdr:rowOff>168148</xdr:rowOff>
    </xdr:to>
    <xdr:sp macro="" textlink="">
      <xdr:nvSpPr>
        <xdr:cNvPr id="121" name="フローチャート: 判断 120">
          <a:extLst>
            <a:ext uri="{FF2B5EF4-FFF2-40B4-BE49-F238E27FC236}">
              <a16:creationId xmlns:a16="http://schemas.microsoft.com/office/drawing/2014/main" id="{2E38EC00-611A-466D-AD8E-C4A6CD861E06}"/>
            </a:ext>
          </a:extLst>
        </xdr:cNvPr>
        <xdr:cNvSpPr/>
      </xdr:nvSpPr>
      <xdr:spPr>
        <a:xfrm>
          <a:off x="8699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66548</xdr:rowOff>
    </xdr:from>
    <xdr:to>
      <xdr:col>41</xdr:col>
      <xdr:colOff>101600</xdr:colOff>
      <xdr:row>40</xdr:row>
      <xdr:rowOff>168148</xdr:rowOff>
    </xdr:to>
    <xdr:sp macro="" textlink="">
      <xdr:nvSpPr>
        <xdr:cNvPr id="122" name="フローチャート: 判断 121">
          <a:extLst>
            <a:ext uri="{FF2B5EF4-FFF2-40B4-BE49-F238E27FC236}">
              <a16:creationId xmlns:a16="http://schemas.microsoft.com/office/drawing/2014/main" id="{E350C9CA-FD31-4F45-A8E7-F5A6828A9CD4}"/>
            </a:ext>
          </a:extLst>
        </xdr:cNvPr>
        <xdr:cNvSpPr/>
      </xdr:nvSpPr>
      <xdr:spPr>
        <a:xfrm>
          <a:off x="7810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66548</xdr:rowOff>
    </xdr:from>
    <xdr:to>
      <xdr:col>36</xdr:col>
      <xdr:colOff>165100</xdr:colOff>
      <xdr:row>40</xdr:row>
      <xdr:rowOff>168148</xdr:rowOff>
    </xdr:to>
    <xdr:sp macro="" textlink="">
      <xdr:nvSpPr>
        <xdr:cNvPr id="123" name="フローチャート: 判断 122">
          <a:extLst>
            <a:ext uri="{FF2B5EF4-FFF2-40B4-BE49-F238E27FC236}">
              <a16:creationId xmlns:a16="http://schemas.microsoft.com/office/drawing/2014/main" id="{DCE85DBB-F165-4F98-87E5-B8F81BD33170}"/>
            </a:ext>
          </a:extLst>
        </xdr:cNvPr>
        <xdr:cNvSpPr/>
      </xdr:nvSpPr>
      <xdr:spPr>
        <a:xfrm>
          <a:off x="6921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BF8345E9-13BC-44FA-89C7-A9CBCA8EECC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84C8A0BD-FBE7-463C-AE06-0BD1A05BD48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3505108-8D8A-4492-85B2-1FBCC002694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1ABF47F6-BA73-4F64-9917-0B3840B66C8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F4F4EB26-B1C8-429F-BB9F-B8DCFC32FD5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107696</xdr:rowOff>
    </xdr:from>
    <xdr:to>
      <xdr:col>55</xdr:col>
      <xdr:colOff>50800</xdr:colOff>
      <xdr:row>41</xdr:row>
      <xdr:rowOff>37846</xdr:rowOff>
    </xdr:to>
    <xdr:sp macro="" textlink="">
      <xdr:nvSpPr>
        <xdr:cNvPr id="129" name="楕円 128">
          <a:extLst>
            <a:ext uri="{FF2B5EF4-FFF2-40B4-BE49-F238E27FC236}">
              <a16:creationId xmlns:a16="http://schemas.microsoft.com/office/drawing/2014/main" id="{E61D41B5-2E24-4DDF-8E04-600BA7EDD226}"/>
            </a:ext>
          </a:extLst>
        </xdr:cNvPr>
        <xdr:cNvSpPr/>
      </xdr:nvSpPr>
      <xdr:spPr>
        <a:xfrm>
          <a:off x="10426700" y="69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86123</xdr:rowOff>
    </xdr:from>
    <xdr:ext cx="469744" cy="259045"/>
    <xdr:sp macro="" textlink="">
      <xdr:nvSpPr>
        <xdr:cNvPr id="130" name="【図書館】&#10;一人当たり面積該当値テキスト">
          <a:extLst>
            <a:ext uri="{FF2B5EF4-FFF2-40B4-BE49-F238E27FC236}">
              <a16:creationId xmlns:a16="http://schemas.microsoft.com/office/drawing/2014/main" id="{7934D689-0A76-49DF-9B4A-249E078F0A3A}"/>
            </a:ext>
          </a:extLst>
        </xdr:cNvPr>
        <xdr:cNvSpPr txBox="1"/>
      </xdr:nvSpPr>
      <xdr:spPr>
        <a:xfrm>
          <a:off x="10515600" y="694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107696</xdr:rowOff>
    </xdr:from>
    <xdr:to>
      <xdr:col>50</xdr:col>
      <xdr:colOff>165100</xdr:colOff>
      <xdr:row>41</xdr:row>
      <xdr:rowOff>37846</xdr:rowOff>
    </xdr:to>
    <xdr:sp macro="" textlink="">
      <xdr:nvSpPr>
        <xdr:cNvPr id="131" name="楕円 130">
          <a:extLst>
            <a:ext uri="{FF2B5EF4-FFF2-40B4-BE49-F238E27FC236}">
              <a16:creationId xmlns:a16="http://schemas.microsoft.com/office/drawing/2014/main" id="{35FF13E7-C368-40DD-9D43-E38C5F30885D}"/>
            </a:ext>
          </a:extLst>
        </xdr:cNvPr>
        <xdr:cNvSpPr/>
      </xdr:nvSpPr>
      <xdr:spPr>
        <a:xfrm>
          <a:off x="9588500" y="69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158496</xdr:rowOff>
    </xdr:from>
    <xdr:to>
      <xdr:col>55</xdr:col>
      <xdr:colOff>0</xdr:colOff>
      <xdr:row>40</xdr:row>
      <xdr:rowOff>158496</xdr:rowOff>
    </xdr:to>
    <xdr:cxnSp macro="">
      <xdr:nvCxnSpPr>
        <xdr:cNvPr id="132" name="直線コネクタ 131">
          <a:extLst>
            <a:ext uri="{FF2B5EF4-FFF2-40B4-BE49-F238E27FC236}">
              <a16:creationId xmlns:a16="http://schemas.microsoft.com/office/drawing/2014/main" id="{B34579D9-FFA6-4BA0-8127-88F3FC6CFC9D}"/>
            </a:ext>
          </a:extLst>
        </xdr:cNvPr>
        <xdr:cNvCxnSpPr/>
      </xdr:nvCxnSpPr>
      <xdr:spPr>
        <a:xfrm>
          <a:off x="9639300" y="70164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107696</xdr:rowOff>
    </xdr:from>
    <xdr:to>
      <xdr:col>46</xdr:col>
      <xdr:colOff>38100</xdr:colOff>
      <xdr:row>41</xdr:row>
      <xdr:rowOff>37846</xdr:rowOff>
    </xdr:to>
    <xdr:sp macro="" textlink="">
      <xdr:nvSpPr>
        <xdr:cNvPr id="133" name="楕円 132">
          <a:extLst>
            <a:ext uri="{FF2B5EF4-FFF2-40B4-BE49-F238E27FC236}">
              <a16:creationId xmlns:a16="http://schemas.microsoft.com/office/drawing/2014/main" id="{2723C887-1F4E-4E5C-BCCA-1145EDF60ED0}"/>
            </a:ext>
          </a:extLst>
        </xdr:cNvPr>
        <xdr:cNvSpPr/>
      </xdr:nvSpPr>
      <xdr:spPr>
        <a:xfrm>
          <a:off x="8699500" y="69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158496</xdr:rowOff>
    </xdr:from>
    <xdr:to>
      <xdr:col>50</xdr:col>
      <xdr:colOff>114300</xdr:colOff>
      <xdr:row>40</xdr:row>
      <xdr:rowOff>158496</xdr:rowOff>
    </xdr:to>
    <xdr:cxnSp macro="">
      <xdr:nvCxnSpPr>
        <xdr:cNvPr id="134" name="直線コネクタ 133">
          <a:extLst>
            <a:ext uri="{FF2B5EF4-FFF2-40B4-BE49-F238E27FC236}">
              <a16:creationId xmlns:a16="http://schemas.microsoft.com/office/drawing/2014/main" id="{C836C2B8-42A9-408A-A6BC-893C2B109621}"/>
            </a:ext>
          </a:extLst>
        </xdr:cNvPr>
        <xdr:cNvCxnSpPr/>
      </xdr:nvCxnSpPr>
      <xdr:spPr>
        <a:xfrm>
          <a:off x="8750300" y="70164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107696</xdr:rowOff>
    </xdr:from>
    <xdr:to>
      <xdr:col>41</xdr:col>
      <xdr:colOff>101600</xdr:colOff>
      <xdr:row>41</xdr:row>
      <xdr:rowOff>37846</xdr:rowOff>
    </xdr:to>
    <xdr:sp macro="" textlink="">
      <xdr:nvSpPr>
        <xdr:cNvPr id="135" name="楕円 134">
          <a:extLst>
            <a:ext uri="{FF2B5EF4-FFF2-40B4-BE49-F238E27FC236}">
              <a16:creationId xmlns:a16="http://schemas.microsoft.com/office/drawing/2014/main" id="{A217549E-C6B4-425A-AF25-6EEB94642215}"/>
            </a:ext>
          </a:extLst>
        </xdr:cNvPr>
        <xdr:cNvSpPr/>
      </xdr:nvSpPr>
      <xdr:spPr>
        <a:xfrm>
          <a:off x="7810500" y="69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158496</xdr:rowOff>
    </xdr:from>
    <xdr:to>
      <xdr:col>45</xdr:col>
      <xdr:colOff>177800</xdr:colOff>
      <xdr:row>40</xdr:row>
      <xdr:rowOff>158496</xdr:rowOff>
    </xdr:to>
    <xdr:cxnSp macro="">
      <xdr:nvCxnSpPr>
        <xdr:cNvPr id="136" name="直線コネクタ 135">
          <a:extLst>
            <a:ext uri="{FF2B5EF4-FFF2-40B4-BE49-F238E27FC236}">
              <a16:creationId xmlns:a16="http://schemas.microsoft.com/office/drawing/2014/main" id="{7C918340-59B1-4B76-A752-133F040723E4}"/>
            </a:ext>
          </a:extLst>
        </xdr:cNvPr>
        <xdr:cNvCxnSpPr/>
      </xdr:nvCxnSpPr>
      <xdr:spPr>
        <a:xfrm>
          <a:off x="7861300" y="70164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107696</xdr:rowOff>
    </xdr:from>
    <xdr:to>
      <xdr:col>36</xdr:col>
      <xdr:colOff>165100</xdr:colOff>
      <xdr:row>41</xdr:row>
      <xdr:rowOff>37846</xdr:rowOff>
    </xdr:to>
    <xdr:sp macro="" textlink="">
      <xdr:nvSpPr>
        <xdr:cNvPr id="137" name="楕円 136">
          <a:extLst>
            <a:ext uri="{FF2B5EF4-FFF2-40B4-BE49-F238E27FC236}">
              <a16:creationId xmlns:a16="http://schemas.microsoft.com/office/drawing/2014/main" id="{273F0265-8B6D-4BB8-B898-31402C104323}"/>
            </a:ext>
          </a:extLst>
        </xdr:cNvPr>
        <xdr:cNvSpPr/>
      </xdr:nvSpPr>
      <xdr:spPr>
        <a:xfrm>
          <a:off x="6921500" y="69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158496</xdr:rowOff>
    </xdr:from>
    <xdr:to>
      <xdr:col>41</xdr:col>
      <xdr:colOff>50800</xdr:colOff>
      <xdr:row>40</xdr:row>
      <xdr:rowOff>158496</xdr:rowOff>
    </xdr:to>
    <xdr:cxnSp macro="">
      <xdr:nvCxnSpPr>
        <xdr:cNvPr id="138" name="直線コネクタ 137">
          <a:extLst>
            <a:ext uri="{FF2B5EF4-FFF2-40B4-BE49-F238E27FC236}">
              <a16:creationId xmlns:a16="http://schemas.microsoft.com/office/drawing/2014/main" id="{CB3E79DE-324D-434C-97E3-FA74BA6DD003}"/>
            </a:ext>
          </a:extLst>
        </xdr:cNvPr>
        <xdr:cNvCxnSpPr/>
      </xdr:nvCxnSpPr>
      <xdr:spPr>
        <a:xfrm>
          <a:off x="6972300" y="70164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8653</xdr:rowOff>
    </xdr:from>
    <xdr:ext cx="469744" cy="259045"/>
    <xdr:sp macro="" textlink="">
      <xdr:nvSpPr>
        <xdr:cNvPr id="139" name="n_1aveValue【図書館】&#10;一人当たり面積">
          <a:extLst>
            <a:ext uri="{FF2B5EF4-FFF2-40B4-BE49-F238E27FC236}">
              <a16:creationId xmlns:a16="http://schemas.microsoft.com/office/drawing/2014/main" id="{56757DF6-6119-46E6-93D3-32CCA59AA081}"/>
            </a:ext>
          </a:extLst>
        </xdr:cNvPr>
        <xdr:cNvSpPr txBox="1"/>
      </xdr:nvSpPr>
      <xdr:spPr>
        <a:xfrm>
          <a:off x="9391727" y="669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13225</xdr:rowOff>
    </xdr:from>
    <xdr:ext cx="469744" cy="259045"/>
    <xdr:sp macro="" textlink="">
      <xdr:nvSpPr>
        <xdr:cNvPr id="140" name="n_2aveValue【図書館】&#10;一人当たり面積">
          <a:extLst>
            <a:ext uri="{FF2B5EF4-FFF2-40B4-BE49-F238E27FC236}">
              <a16:creationId xmlns:a16="http://schemas.microsoft.com/office/drawing/2014/main" id="{5D44E4C8-6E24-46BA-A1F0-F32D2138961B}"/>
            </a:ext>
          </a:extLst>
        </xdr:cNvPr>
        <xdr:cNvSpPr txBox="1"/>
      </xdr:nvSpPr>
      <xdr:spPr>
        <a:xfrm>
          <a:off x="8515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13225</xdr:rowOff>
    </xdr:from>
    <xdr:ext cx="469744" cy="259045"/>
    <xdr:sp macro="" textlink="">
      <xdr:nvSpPr>
        <xdr:cNvPr id="141" name="n_3aveValue【図書館】&#10;一人当たり面積">
          <a:extLst>
            <a:ext uri="{FF2B5EF4-FFF2-40B4-BE49-F238E27FC236}">
              <a16:creationId xmlns:a16="http://schemas.microsoft.com/office/drawing/2014/main" id="{C3DA8D9A-5B3F-4D1E-BA36-C219D1E1E07F}"/>
            </a:ext>
          </a:extLst>
        </xdr:cNvPr>
        <xdr:cNvSpPr txBox="1"/>
      </xdr:nvSpPr>
      <xdr:spPr>
        <a:xfrm>
          <a:off x="7626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13225</xdr:rowOff>
    </xdr:from>
    <xdr:ext cx="469744" cy="259045"/>
    <xdr:sp macro="" textlink="">
      <xdr:nvSpPr>
        <xdr:cNvPr id="142" name="n_4aveValue【図書館】&#10;一人当たり面積">
          <a:extLst>
            <a:ext uri="{FF2B5EF4-FFF2-40B4-BE49-F238E27FC236}">
              <a16:creationId xmlns:a16="http://schemas.microsoft.com/office/drawing/2014/main" id="{12C05B0D-6019-4D69-8FFF-978D23ED41A3}"/>
            </a:ext>
          </a:extLst>
        </xdr:cNvPr>
        <xdr:cNvSpPr txBox="1"/>
      </xdr:nvSpPr>
      <xdr:spPr>
        <a:xfrm>
          <a:off x="6737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28973</xdr:rowOff>
    </xdr:from>
    <xdr:ext cx="469744" cy="259045"/>
    <xdr:sp macro="" textlink="">
      <xdr:nvSpPr>
        <xdr:cNvPr id="143" name="n_1mainValue【図書館】&#10;一人当たり面積">
          <a:extLst>
            <a:ext uri="{FF2B5EF4-FFF2-40B4-BE49-F238E27FC236}">
              <a16:creationId xmlns:a16="http://schemas.microsoft.com/office/drawing/2014/main" id="{78E7E3F8-3AA7-4BB0-8C60-960619154A47}"/>
            </a:ext>
          </a:extLst>
        </xdr:cNvPr>
        <xdr:cNvSpPr txBox="1"/>
      </xdr:nvSpPr>
      <xdr:spPr>
        <a:xfrm>
          <a:off x="9391727" y="705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28973</xdr:rowOff>
    </xdr:from>
    <xdr:ext cx="469744" cy="259045"/>
    <xdr:sp macro="" textlink="">
      <xdr:nvSpPr>
        <xdr:cNvPr id="144" name="n_2mainValue【図書館】&#10;一人当たり面積">
          <a:extLst>
            <a:ext uri="{FF2B5EF4-FFF2-40B4-BE49-F238E27FC236}">
              <a16:creationId xmlns:a16="http://schemas.microsoft.com/office/drawing/2014/main" id="{6A73A8BC-5FB7-4977-B5E4-4E242D8B485E}"/>
            </a:ext>
          </a:extLst>
        </xdr:cNvPr>
        <xdr:cNvSpPr txBox="1"/>
      </xdr:nvSpPr>
      <xdr:spPr>
        <a:xfrm>
          <a:off x="8515427" y="705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28973</xdr:rowOff>
    </xdr:from>
    <xdr:ext cx="469744" cy="259045"/>
    <xdr:sp macro="" textlink="">
      <xdr:nvSpPr>
        <xdr:cNvPr id="145" name="n_3mainValue【図書館】&#10;一人当たり面積">
          <a:extLst>
            <a:ext uri="{FF2B5EF4-FFF2-40B4-BE49-F238E27FC236}">
              <a16:creationId xmlns:a16="http://schemas.microsoft.com/office/drawing/2014/main" id="{51157163-A097-41E1-ADF7-C467655C4A60}"/>
            </a:ext>
          </a:extLst>
        </xdr:cNvPr>
        <xdr:cNvSpPr txBox="1"/>
      </xdr:nvSpPr>
      <xdr:spPr>
        <a:xfrm>
          <a:off x="7626427" y="705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28973</xdr:rowOff>
    </xdr:from>
    <xdr:ext cx="469744" cy="259045"/>
    <xdr:sp macro="" textlink="">
      <xdr:nvSpPr>
        <xdr:cNvPr id="146" name="n_4mainValue【図書館】&#10;一人当たり面積">
          <a:extLst>
            <a:ext uri="{FF2B5EF4-FFF2-40B4-BE49-F238E27FC236}">
              <a16:creationId xmlns:a16="http://schemas.microsoft.com/office/drawing/2014/main" id="{ABC00014-15C1-453F-9457-B6CAC3EB4D9A}"/>
            </a:ext>
          </a:extLst>
        </xdr:cNvPr>
        <xdr:cNvSpPr txBox="1"/>
      </xdr:nvSpPr>
      <xdr:spPr>
        <a:xfrm>
          <a:off x="6737427" y="705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FBF69D39-EB0B-47B2-B1E5-CC22BAEE8A5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DA68BCC3-93A4-47A1-A84E-12A4603A4ED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6A3439F6-EAA7-441D-B3C8-447CE446B73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10588E87-97EA-4246-AFC8-476B7234320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85FCA0F3-318C-482C-A374-3AD5B8C61D1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36012B74-AF98-4E40-9C2E-C3249B1D6F4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5C8022F9-4FE7-4738-9600-EC97DD68088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331988E0-E56B-46E5-9B30-3659A87143F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C12B1E65-380A-45AF-B893-998C209F9EA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CA1C6B0B-9D08-4B1C-AF09-9DB74738A41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5C4163DC-AC0F-4DF1-AB21-863C311B44E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639910D4-470C-4FCC-A603-1FBE23817DA2}"/>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A29CD60A-F4C5-4CC1-817E-1BB89979CA12}"/>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C9ACE264-7E9E-4993-91A9-FAABCEB921AE}"/>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82D3C3D1-DC3C-42A1-9D94-C99FD6A38D3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D01C9473-8045-460E-B862-68CDC2A4DB39}"/>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B875E378-FABA-482B-B6D0-4D481002B7F8}"/>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A25BBE88-42D1-4D3F-B1E1-B9F0542D81F1}"/>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71EF7F68-C36D-4B79-88B9-F0069EF602DA}"/>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44583342-B7A2-4699-BA29-7941C053DFF6}"/>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2A4D3545-137A-495A-BBFB-8FE8A1476F06}"/>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BEB45008-A48D-4452-9388-96BCED5FBFE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50AFC9CD-6F5E-43A9-8C49-5748BF6CD15A}"/>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62D2C07D-E112-4052-BD2E-0608901BA10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24765</xdr:rowOff>
    </xdr:to>
    <xdr:cxnSp macro="">
      <xdr:nvCxnSpPr>
        <xdr:cNvPr id="171" name="直線コネクタ 170">
          <a:extLst>
            <a:ext uri="{FF2B5EF4-FFF2-40B4-BE49-F238E27FC236}">
              <a16:creationId xmlns:a16="http://schemas.microsoft.com/office/drawing/2014/main" id="{602221A7-074D-48D9-BB5D-C0444EF68E6F}"/>
            </a:ext>
          </a:extLst>
        </xdr:cNvPr>
        <xdr:cNvCxnSpPr/>
      </xdr:nvCxnSpPr>
      <xdr:spPr>
        <a:xfrm flipV="1">
          <a:off x="4634865" y="9536430"/>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28592</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F402473F-2504-4B8F-B084-7F8FAA899679}"/>
            </a:ext>
          </a:extLst>
        </xdr:cNvPr>
        <xdr:cNvSpPr txBox="1"/>
      </xdr:nvSpPr>
      <xdr:spPr>
        <a:xfrm>
          <a:off x="4673600" y="1100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24765</xdr:rowOff>
    </xdr:from>
    <xdr:to>
      <xdr:col>24</xdr:col>
      <xdr:colOff>152400</xdr:colOff>
      <xdr:row>64</xdr:row>
      <xdr:rowOff>24765</xdr:rowOff>
    </xdr:to>
    <xdr:cxnSp macro="">
      <xdr:nvCxnSpPr>
        <xdr:cNvPr id="173" name="直線コネクタ 172">
          <a:extLst>
            <a:ext uri="{FF2B5EF4-FFF2-40B4-BE49-F238E27FC236}">
              <a16:creationId xmlns:a16="http://schemas.microsoft.com/office/drawing/2014/main" id="{DEBA5B18-F9ED-4254-AD20-41074C8A0841}"/>
            </a:ext>
          </a:extLst>
        </xdr:cNvPr>
        <xdr:cNvCxnSpPr/>
      </xdr:nvCxnSpPr>
      <xdr:spPr>
        <a:xfrm>
          <a:off x="4546600" y="1099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0D3FCDAB-D2CA-4474-9618-2CB056E91EFB}"/>
            </a:ext>
          </a:extLst>
        </xdr:cNvPr>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a:extLst>
            <a:ext uri="{FF2B5EF4-FFF2-40B4-BE49-F238E27FC236}">
              <a16:creationId xmlns:a16="http://schemas.microsoft.com/office/drawing/2014/main" id="{5E3209F7-575D-42F6-8B17-378E5219D58B}"/>
            </a:ext>
          </a:extLst>
        </xdr:cNvPr>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167657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5047172D-DC95-4AFC-BB1D-96A86D24FE22}"/>
            </a:ext>
          </a:extLst>
        </xdr:cNvPr>
        <xdr:cNvSpPr txBox="1"/>
      </xdr:nvSpPr>
      <xdr:spPr>
        <a:xfrm>
          <a:off x="4673600" y="1028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77" name="フローチャート: 判断 176">
          <a:extLst>
            <a:ext uri="{FF2B5EF4-FFF2-40B4-BE49-F238E27FC236}">
              <a16:creationId xmlns:a16="http://schemas.microsoft.com/office/drawing/2014/main" id="{CCBF7254-B02D-4C96-9220-1588E18A489F}"/>
            </a:ext>
          </a:extLst>
        </xdr:cNvPr>
        <xdr:cNvSpPr/>
      </xdr:nvSpPr>
      <xdr:spPr>
        <a:xfrm>
          <a:off x="4584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78" name="フローチャート: 判断 177">
          <a:extLst>
            <a:ext uri="{FF2B5EF4-FFF2-40B4-BE49-F238E27FC236}">
              <a16:creationId xmlns:a16="http://schemas.microsoft.com/office/drawing/2014/main" id="{EDE9AE34-D4E0-4221-A37D-7142445633CC}"/>
            </a:ext>
          </a:extLst>
        </xdr:cNvPr>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79" name="フローチャート: 判断 178">
          <a:extLst>
            <a:ext uri="{FF2B5EF4-FFF2-40B4-BE49-F238E27FC236}">
              <a16:creationId xmlns:a16="http://schemas.microsoft.com/office/drawing/2014/main" id="{DD6B9775-64C4-4367-BDFD-F71C204B389E}"/>
            </a:ext>
          </a:extLst>
        </xdr:cNvPr>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80" name="フローチャート: 判断 179">
          <a:extLst>
            <a:ext uri="{FF2B5EF4-FFF2-40B4-BE49-F238E27FC236}">
              <a16:creationId xmlns:a16="http://schemas.microsoft.com/office/drawing/2014/main" id="{2C95BCDD-0B2E-4C64-B4E8-173542720F8E}"/>
            </a:ext>
          </a:extLst>
        </xdr:cNvPr>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114935</xdr:rowOff>
    </xdr:from>
    <xdr:to>
      <xdr:col>6</xdr:col>
      <xdr:colOff>38100</xdr:colOff>
      <xdr:row>60</xdr:row>
      <xdr:rowOff>45085</xdr:rowOff>
    </xdr:to>
    <xdr:sp macro="" textlink="">
      <xdr:nvSpPr>
        <xdr:cNvPr id="181" name="フローチャート: 判断 180">
          <a:extLst>
            <a:ext uri="{FF2B5EF4-FFF2-40B4-BE49-F238E27FC236}">
              <a16:creationId xmlns:a16="http://schemas.microsoft.com/office/drawing/2014/main" id="{DD2D7BAA-9392-48C3-BAEC-F77AE18BD99B}"/>
            </a:ext>
          </a:extLst>
        </xdr:cNvPr>
        <xdr:cNvSpPr/>
      </xdr:nvSpPr>
      <xdr:spPr>
        <a:xfrm>
          <a:off x="1079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5F7DFDF2-E00A-44C7-8384-B9A5AA0A2F7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4F7DB291-62FF-4128-A937-3795E5C4986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E9F947DF-D5DE-475F-A093-53223FB9B28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5998258-4FF4-402B-8052-E967CD3FB8F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A9C5CD1F-3D94-4AEE-AC29-F607E5872C6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128270</xdr:rowOff>
    </xdr:from>
    <xdr:to>
      <xdr:col>24</xdr:col>
      <xdr:colOff>114300</xdr:colOff>
      <xdr:row>59</xdr:row>
      <xdr:rowOff>58420</xdr:rowOff>
    </xdr:to>
    <xdr:sp macro="" textlink="">
      <xdr:nvSpPr>
        <xdr:cNvPr id="187" name="楕円 186">
          <a:extLst>
            <a:ext uri="{FF2B5EF4-FFF2-40B4-BE49-F238E27FC236}">
              <a16:creationId xmlns:a16="http://schemas.microsoft.com/office/drawing/2014/main" id="{0283CD2A-20C1-463C-AADC-0033818B0D96}"/>
            </a:ext>
          </a:extLst>
        </xdr:cNvPr>
        <xdr:cNvSpPr/>
      </xdr:nvSpPr>
      <xdr:spPr>
        <a:xfrm>
          <a:off x="458470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151147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7BC4BB1F-0BBB-4DC2-BBFF-8ED86FA4A909}"/>
            </a:ext>
          </a:extLst>
        </xdr:cNvPr>
        <xdr:cNvSpPr txBox="1"/>
      </xdr:nvSpPr>
      <xdr:spPr>
        <a:xfrm>
          <a:off x="4673600" y="992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82550</xdr:rowOff>
    </xdr:from>
    <xdr:to>
      <xdr:col>20</xdr:col>
      <xdr:colOff>38100</xdr:colOff>
      <xdr:row>59</xdr:row>
      <xdr:rowOff>12700</xdr:rowOff>
    </xdr:to>
    <xdr:sp macro="" textlink="">
      <xdr:nvSpPr>
        <xdr:cNvPr id="189" name="楕円 188">
          <a:extLst>
            <a:ext uri="{FF2B5EF4-FFF2-40B4-BE49-F238E27FC236}">
              <a16:creationId xmlns:a16="http://schemas.microsoft.com/office/drawing/2014/main" id="{22B1A893-96BA-4266-B130-7FFAD45EA637}"/>
            </a:ext>
          </a:extLst>
        </xdr:cNvPr>
        <xdr:cNvSpPr/>
      </xdr:nvSpPr>
      <xdr:spPr>
        <a:xfrm>
          <a:off x="3746500" y="100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133350</xdr:rowOff>
    </xdr:from>
    <xdr:to>
      <xdr:col>24</xdr:col>
      <xdr:colOff>63500</xdr:colOff>
      <xdr:row>59</xdr:row>
      <xdr:rowOff>7620</xdr:rowOff>
    </xdr:to>
    <xdr:cxnSp macro="">
      <xdr:nvCxnSpPr>
        <xdr:cNvPr id="190" name="直線コネクタ 189">
          <a:extLst>
            <a:ext uri="{FF2B5EF4-FFF2-40B4-BE49-F238E27FC236}">
              <a16:creationId xmlns:a16="http://schemas.microsoft.com/office/drawing/2014/main" id="{12F0E259-9200-48F2-AE3C-EA9393826299}"/>
            </a:ext>
          </a:extLst>
        </xdr:cNvPr>
        <xdr:cNvCxnSpPr/>
      </xdr:nvCxnSpPr>
      <xdr:spPr>
        <a:xfrm>
          <a:off x="3797300" y="100774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128270</xdr:rowOff>
    </xdr:from>
    <xdr:to>
      <xdr:col>15</xdr:col>
      <xdr:colOff>101600</xdr:colOff>
      <xdr:row>59</xdr:row>
      <xdr:rowOff>58420</xdr:rowOff>
    </xdr:to>
    <xdr:sp macro="" textlink="">
      <xdr:nvSpPr>
        <xdr:cNvPr id="191" name="楕円 190">
          <a:extLst>
            <a:ext uri="{FF2B5EF4-FFF2-40B4-BE49-F238E27FC236}">
              <a16:creationId xmlns:a16="http://schemas.microsoft.com/office/drawing/2014/main" id="{D12C79C6-0340-4300-B7C0-03676FC51E46}"/>
            </a:ext>
          </a:extLst>
        </xdr:cNvPr>
        <xdr:cNvSpPr/>
      </xdr:nvSpPr>
      <xdr:spPr>
        <a:xfrm>
          <a:off x="285750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133350</xdr:rowOff>
    </xdr:from>
    <xdr:to>
      <xdr:col>19</xdr:col>
      <xdr:colOff>177800</xdr:colOff>
      <xdr:row>59</xdr:row>
      <xdr:rowOff>7620</xdr:rowOff>
    </xdr:to>
    <xdr:cxnSp macro="">
      <xdr:nvCxnSpPr>
        <xdr:cNvPr id="192" name="直線コネクタ 191">
          <a:extLst>
            <a:ext uri="{FF2B5EF4-FFF2-40B4-BE49-F238E27FC236}">
              <a16:creationId xmlns:a16="http://schemas.microsoft.com/office/drawing/2014/main" id="{E0FFF686-4F92-4F86-A0A8-BCF6C592FAAA}"/>
            </a:ext>
          </a:extLst>
        </xdr:cNvPr>
        <xdr:cNvCxnSpPr/>
      </xdr:nvCxnSpPr>
      <xdr:spPr>
        <a:xfrm flipV="1">
          <a:off x="2908300" y="100774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36830</xdr:rowOff>
    </xdr:from>
    <xdr:to>
      <xdr:col>10</xdr:col>
      <xdr:colOff>165100</xdr:colOff>
      <xdr:row>61</xdr:row>
      <xdr:rowOff>138430</xdr:rowOff>
    </xdr:to>
    <xdr:sp macro="" textlink="">
      <xdr:nvSpPr>
        <xdr:cNvPr id="193" name="楕円 192">
          <a:extLst>
            <a:ext uri="{FF2B5EF4-FFF2-40B4-BE49-F238E27FC236}">
              <a16:creationId xmlns:a16="http://schemas.microsoft.com/office/drawing/2014/main" id="{43FEE6C5-9928-498A-BED5-2CB7075B1209}"/>
            </a:ext>
          </a:extLst>
        </xdr:cNvPr>
        <xdr:cNvSpPr/>
      </xdr:nvSpPr>
      <xdr:spPr>
        <a:xfrm>
          <a:off x="19685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7620</xdr:rowOff>
    </xdr:from>
    <xdr:to>
      <xdr:col>15</xdr:col>
      <xdr:colOff>50800</xdr:colOff>
      <xdr:row>61</xdr:row>
      <xdr:rowOff>87630</xdr:rowOff>
    </xdr:to>
    <xdr:cxnSp macro="">
      <xdr:nvCxnSpPr>
        <xdr:cNvPr id="194" name="直線コネクタ 193">
          <a:extLst>
            <a:ext uri="{FF2B5EF4-FFF2-40B4-BE49-F238E27FC236}">
              <a16:creationId xmlns:a16="http://schemas.microsoft.com/office/drawing/2014/main" id="{F1A2A6FA-ECC5-49F6-B15F-7452798130D7}"/>
            </a:ext>
          </a:extLst>
        </xdr:cNvPr>
        <xdr:cNvCxnSpPr/>
      </xdr:nvCxnSpPr>
      <xdr:spPr>
        <a:xfrm flipV="1">
          <a:off x="2019300" y="10123170"/>
          <a:ext cx="889000" cy="42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23495</xdr:rowOff>
    </xdr:from>
    <xdr:to>
      <xdr:col>6</xdr:col>
      <xdr:colOff>38100</xdr:colOff>
      <xdr:row>61</xdr:row>
      <xdr:rowOff>125095</xdr:rowOff>
    </xdr:to>
    <xdr:sp macro="" textlink="">
      <xdr:nvSpPr>
        <xdr:cNvPr id="195" name="楕円 194">
          <a:extLst>
            <a:ext uri="{FF2B5EF4-FFF2-40B4-BE49-F238E27FC236}">
              <a16:creationId xmlns:a16="http://schemas.microsoft.com/office/drawing/2014/main" id="{83C18D06-E245-44F5-B0AA-12730B63504A}"/>
            </a:ext>
          </a:extLst>
        </xdr:cNvPr>
        <xdr:cNvSpPr/>
      </xdr:nvSpPr>
      <xdr:spPr>
        <a:xfrm>
          <a:off x="1079500" y="104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74295</xdr:rowOff>
    </xdr:from>
    <xdr:to>
      <xdr:col>10</xdr:col>
      <xdr:colOff>114300</xdr:colOff>
      <xdr:row>61</xdr:row>
      <xdr:rowOff>87630</xdr:rowOff>
    </xdr:to>
    <xdr:cxnSp macro="">
      <xdr:nvCxnSpPr>
        <xdr:cNvPr id="196" name="直線コネクタ 195">
          <a:extLst>
            <a:ext uri="{FF2B5EF4-FFF2-40B4-BE49-F238E27FC236}">
              <a16:creationId xmlns:a16="http://schemas.microsoft.com/office/drawing/2014/main" id="{209DC8AD-1174-4755-B184-57FB8844D13E}"/>
            </a:ext>
          </a:extLst>
        </xdr:cNvPr>
        <xdr:cNvCxnSpPr/>
      </xdr:nvCxnSpPr>
      <xdr:spPr>
        <a:xfrm>
          <a:off x="1130300" y="1053274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99077</xdr:rowOff>
    </xdr:from>
    <xdr:ext cx="405111" cy="259045"/>
    <xdr:sp macro="" textlink="">
      <xdr:nvSpPr>
        <xdr:cNvPr id="197" name="n_1aveValue【体育館・プール】&#10;有形固定資産減価償却率">
          <a:extLst>
            <a:ext uri="{FF2B5EF4-FFF2-40B4-BE49-F238E27FC236}">
              <a16:creationId xmlns:a16="http://schemas.microsoft.com/office/drawing/2014/main" id="{9FE0A7A1-12C2-4280-B817-12B35430D1D6}"/>
            </a:ext>
          </a:extLst>
        </xdr:cNvPr>
        <xdr:cNvSpPr txBox="1"/>
      </xdr:nvSpPr>
      <xdr:spPr>
        <a:xfrm>
          <a:off x="3582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85742</xdr:rowOff>
    </xdr:from>
    <xdr:ext cx="405111" cy="259045"/>
    <xdr:sp macro="" textlink="">
      <xdr:nvSpPr>
        <xdr:cNvPr id="198" name="n_2aveValue【体育館・プール】&#10;有形固定資産減価償却率">
          <a:extLst>
            <a:ext uri="{FF2B5EF4-FFF2-40B4-BE49-F238E27FC236}">
              <a16:creationId xmlns:a16="http://schemas.microsoft.com/office/drawing/2014/main" id="{8E556B7D-0342-4D7E-A1D6-99F8A07796D4}"/>
            </a:ext>
          </a:extLst>
        </xdr:cNvPr>
        <xdr:cNvSpPr txBox="1"/>
      </xdr:nvSpPr>
      <xdr:spPr>
        <a:xfrm>
          <a:off x="2705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199" name="n_3aveValue【体育館・プール】&#10;有形固定資産減価償却率">
          <a:extLst>
            <a:ext uri="{FF2B5EF4-FFF2-40B4-BE49-F238E27FC236}">
              <a16:creationId xmlns:a16="http://schemas.microsoft.com/office/drawing/2014/main" id="{4C74EF12-AABB-4CFA-8030-3D838F2AA228}"/>
            </a:ext>
          </a:extLst>
        </xdr:cNvPr>
        <xdr:cNvSpPr txBox="1"/>
      </xdr:nvSpPr>
      <xdr:spPr>
        <a:xfrm>
          <a:off x="1816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61612</xdr:rowOff>
    </xdr:from>
    <xdr:ext cx="405111" cy="259045"/>
    <xdr:sp macro="" textlink="">
      <xdr:nvSpPr>
        <xdr:cNvPr id="200" name="n_4aveValue【体育館・プール】&#10;有形固定資産減価償却率">
          <a:extLst>
            <a:ext uri="{FF2B5EF4-FFF2-40B4-BE49-F238E27FC236}">
              <a16:creationId xmlns:a16="http://schemas.microsoft.com/office/drawing/2014/main" id="{A84D76EA-18FE-45B7-9DB6-9008AC785B6D}"/>
            </a:ext>
          </a:extLst>
        </xdr:cNvPr>
        <xdr:cNvSpPr txBox="1"/>
      </xdr:nvSpPr>
      <xdr:spPr>
        <a:xfrm>
          <a:off x="927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29227</xdr:rowOff>
    </xdr:from>
    <xdr:ext cx="405111" cy="259045"/>
    <xdr:sp macro="" textlink="">
      <xdr:nvSpPr>
        <xdr:cNvPr id="201" name="n_1mainValue【体育館・プール】&#10;有形固定資産減価償却率">
          <a:extLst>
            <a:ext uri="{FF2B5EF4-FFF2-40B4-BE49-F238E27FC236}">
              <a16:creationId xmlns:a16="http://schemas.microsoft.com/office/drawing/2014/main" id="{CA4CB3F4-6EF5-426B-A086-AE35C56948ED}"/>
            </a:ext>
          </a:extLst>
        </xdr:cNvPr>
        <xdr:cNvSpPr txBox="1"/>
      </xdr:nvSpPr>
      <xdr:spPr>
        <a:xfrm>
          <a:off x="35820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74947</xdr:rowOff>
    </xdr:from>
    <xdr:ext cx="405111" cy="259045"/>
    <xdr:sp macro="" textlink="">
      <xdr:nvSpPr>
        <xdr:cNvPr id="202" name="n_2mainValue【体育館・プール】&#10;有形固定資産減価償却率">
          <a:extLst>
            <a:ext uri="{FF2B5EF4-FFF2-40B4-BE49-F238E27FC236}">
              <a16:creationId xmlns:a16="http://schemas.microsoft.com/office/drawing/2014/main" id="{C3CA3E75-5822-4CE4-AAFC-6480F32019CF}"/>
            </a:ext>
          </a:extLst>
        </xdr:cNvPr>
        <xdr:cNvSpPr txBox="1"/>
      </xdr:nvSpPr>
      <xdr:spPr>
        <a:xfrm>
          <a:off x="2705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129557</xdr:rowOff>
    </xdr:from>
    <xdr:ext cx="405111" cy="259045"/>
    <xdr:sp macro="" textlink="">
      <xdr:nvSpPr>
        <xdr:cNvPr id="203" name="n_3mainValue【体育館・プール】&#10;有形固定資産減価償却率">
          <a:extLst>
            <a:ext uri="{FF2B5EF4-FFF2-40B4-BE49-F238E27FC236}">
              <a16:creationId xmlns:a16="http://schemas.microsoft.com/office/drawing/2014/main" id="{9C31293F-D08E-43F4-8D04-E730CC5F370A}"/>
            </a:ext>
          </a:extLst>
        </xdr:cNvPr>
        <xdr:cNvSpPr txBox="1"/>
      </xdr:nvSpPr>
      <xdr:spPr>
        <a:xfrm>
          <a:off x="1816744" y="1058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116222</xdr:rowOff>
    </xdr:from>
    <xdr:ext cx="405111" cy="259045"/>
    <xdr:sp macro="" textlink="">
      <xdr:nvSpPr>
        <xdr:cNvPr id="204" name="n_4mainValue【体育館・プール】&#10;有形固定資産減価償却率">
          <a:extLst>
            <a:ext uri="{FF2B5EF4-FFF2-40B4-BE49-F238E27FC236}">
              <a16:creationId xmlns:a16="http://schemas.microsoft.com/office/drawing/2014/main" id="{8CF7011B-BF7B-4077-8E2F-5D2EAD18462D}"/>
            </a:ext>
          </a:extLst>
        </xdr:cNvPr>
        <xdr:cNvSpPr txBox="1"/>
      </xdr:nvSpPr>
      <xdr:spPr>
        <a:xfrm>
          <a:off x="927744" y="105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5067B06D-F7F6-4A31-A9EC-3D83A967176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90D5ACEC-4D51-4014-AC83-DF36387088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E51CECC3-106E-4923-816B-C74C8D7419D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1E3F844B-DD3A-4036-B1CD-7BDB92482CF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1EEF04DA-1031-46B9-8CC9-544EC095D52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A277672-F789-456A-A328-570D4A079AE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73226D3-CA21-4808-BCF6-69E93CBD1AD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C2223FDE-5F52-43B4-8BE6-AE9964C043F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6BDD2FD3-9DA6-4209-BD04-76F773F525D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30A603E-9FEB-4F3A-8D0A-268D6A7D240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2012E328-DA3E-49C4-9797-785E48F74B46}"/>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9963044E-B142-4094-8BDB-A15BBEC99DC3}"/>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BF06C19A-419F-4AA6-8400-B6805A408E65}"/>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77F34A8D-B526-41C0-B2EF-AFAB5DC5DB95}"/>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A3CFA6A8-22B9-427F-A5E0-595101661BF4}"/>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9F037846-C410-4056-9E2E-4A51787E1A86}"/>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719CE1DD-B076-4965-9B6A-4CCD5A00D7B1}"/>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0CCAA02B-47C9-4ADB-A1F1-CA93C89BD788}"/>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8CE96C2B-DF26-44C9-9BA6-838D98067C36}"/>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80ADF336-65CD-4E85-8951-5328E3BA44CB}"/>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D0EA0DB7-4E93-4CE8-84DC-A323DE01077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7555FC03-E3C9-415A-B59C-B77CA881863F}"/>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6CBB78C7-4221-4EAA-AFBB-40760656A41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83058</xdr:rowOff>
    </xdr:from>
    <xdr:to>
      <xdr:col>54</xdr:col>
      <xdr:colOff>189865</xdr:colOff>
      <xdr:row>64</xdr:row>
      <xdr:rowOff>70104</xdr:rowOff>
    </xdr:to>
    <xdr:cxnSp macro="">
      <xdr:nvCxnSpPr>
        <xdr:cNvPr id="228" name="直線コネクタ 227">
          <a:extLst>
            <a:ext uri="{FF2B5EF4-FFF2-40B4-BE49-F238E27FC236}">
              <a16:creationId xmlns:a16="http://schemas.microsoft.com/office/drawing/2014/main" id="{D4DFE759-09BF-40C1-A774-7C6F0BA435FD}"/>
            </a:ext>
          </a:extLst>
        </xdr:cNvPr>
        <xdr:cNvCxnSpPr/>
      </xdr:nvCxnSpPr>
      <xdr:spPr>
        <a:xfrm flipV="1">
          <a:off x="10476865" y="9512808"/>
          <a:ext cx="0" cy="1530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73931</xdr:rowOff>
    </xdr:from>
    <xdr:ext cx="469744" cy="259045"/>
    <xdr:sp macro="" textlink="">
      <xdr:nvSpPr>
        <xdr:cNvPr id="229" name="【体育館・プール】&#10;一人当たり面積最小値テキスト">
          <a:extLst>
            <a:ext uri="{FF2B5EF4-FFF2-40B4-BE49-F238E27FC236}">
              <a16:creationId xmlns:a16="http://schemas.microsoft.com/office/drawing/2014/main" id="{46571333-5896-4124-A3A9-3AD1D0D5217C}"/>
            </a:ext>
          </a:extLst>
        </xdr:cNvPr>
        <xdr:cNvSpPr txBox="1"/>
      </xdr:nvSpPr>
      <xdr:spPr>
        <a:xfrm>
          <a:off x="10515600" y="1104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70104</xdr:rowOff>
    </xdr:from>
    <xdr:to>
      <xdr:col>55</xdr:col>
      <xdr:colOff>88900</xdr:colOff>
      <xdr:row>64</xdr:row>
      <xdr:rowOff>70104</xdr:rowOff>
    </xdr:to>
    <xdr:cxnSp macro="">
      <xdr:nvCxnSpPr>
        <xdr:cNvPr id="230" name="直線コネクタ 229">
          <a:extLst>
            <a:ext uri="{FF2B5EF4-FFF2-40B4-BE49-F238E27FC236}">
              <a16:creationId xmlns:a16="http://schemas.microsoft.com/office/drawing/2014/main" id="{9FF29B2D-D08A-48AD-B51E-9A27472FA90D}"/>
            </a:ext>
          </a:extLst>
        </xdr:cNvPr>
        <xdr:cNvCxnSpPr/>
      </xdr:nvCxnSpPr>
      <xdr:spPr>
        <a:xfrm>
          <a:off x="10388600" y="1104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29735</xdr:rowOff>
    </xdr:from>
    <xdr:ext cx="469744" cy="259045"/>
    <xdr:sp macro="" textlink="">
      <xdr:nvSpPr>
        <xdr:cNvPr id="231" name="【体育館・プール】&#10;一人当たり面積最大値テキスト">
          <a:extLst>
            <a:ext uri="{FF2B5EF4-FFF2-40B4-BE49-F238E27FC236}">
              <a16:creationId xmlns:a16="http://schemas.microsoft.com/office/drawing/2014/main" id="{2E39F144-8481-49C4-90FA-12019F01837B}"/>
            </a:ext>
          </a:extLst>
        </xdr:cNvPr>
        <xdr:cNvSpPr txBox="1"/>
      </xdr:nvSpPr>
      <xdr:spPr>
        <a:xfrm>
          <a:off x="10515600" y="928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83058</xdr:rowOff>
    </xdr:from>
    <xdr:to>
      <xdr:col>55</xdr:col>
      <xdr:colOff>88900</xdr:colOff>
      <xdr:row>55</xdr:row>
      <xdr:rowOff>83058</xdr:rowOff>
    </xdr:to>
    <xdr:cxnSp macro="">
      <xdr:nvCxnSpPr>
        <xdr:cNvPr id="232" name="直線コネクタ 231">
          <a:extLst>
            <a:ext uri="{FF2B5EF4-FFF2-40B4-BE49-F238E27FC236}">
              <a16:creationId xmlns:a16="http://schemas.microsoft.com/office/drawing/2014/main" id="{4488D517-C138-4CE0-A0BC-F35C94A8CC62}"/>
            </a:ext>
          </a:extLst>
        </xdr:cNvPr>
        <xdr:cNvCxnSpPr/>
      </xdr:nvCxnSpPr>
      <xdr:spPr>
        <a:xfrm>
          <a:off x="10388600" y="951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134002</xdr:rowOff>
    </xdr:from>
    <xdr:ext cx="469744" cy="259045"/>
    <xdr:sp macro="" textlink="">
      <xdr:nvSpPr>
        <xdr:cNvPr id="233" name="【体育館・プール】&#10;一人当たり面積平均値テキスト">
          <a:extLst>
            <a:ext uri="{FF2B5EF4-FFF2-40B4-BE49-F238E27FC236}">
              <a16:creationId xmlns:a16="http://schemas.microsoft.com/office/drawing/2014/main" id="{FB4B6CC8-FDCA-41BF-8DB6-BE6DF91FDF1D}"/>
            </a:ext>
          </a:extLst>
        </xdr:cNvPr>
        <xdr:cNvSpPr txBox="1"/>
      </xdr:nvSpPr>
      <xdr:spPr>
        <a:xfrm>
          <a:off x="10515600" y="1076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111125</xdr:rowOff>
    </xdr:from>
    <xdr:to>
      <xdr:col>55</xdr:col>
      <xdr:colOff>50800</xdr:colOff>
      <xdr:row>64</xdr:row>
      <xdr:rowOff>41275</xdr:rowOff>
    </xdr:to>
    <xdr:sp macro="" textlink="">
      <xdr:nvSpPr>
        <xdr:cNvPr id="234" name="フローチャート: 判断 233">
          <a:extLst>
            <a:ext uri="{FF2B5EF4-FFF2-40B4-BE49-F238E27FC236}">
              <a16:creationId xmlns:a16="http://schemas.microsoft.com/office/drawing/2014/main" id="{F9DB099F-3861-47E9-B575-6993A07A7462}"/>
            </a:ext>
          </a:extLst>
        </xdr:cNvPr>
        <xdr:cNvSpPr/>
      </xdr:nvSpPr>
      <xdr:spPr>
        <a:xfrm>
          <a:off x="10426700" y="1091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125222</xdr:rowOff>
    </xdr:from>
    <xdr:to>
      <xdr:col>50</xdr:col>
      <xdr:colOff>165100</xdr:colOff>
      <xdr:row>64</xdr:row>
      <xdr:rowOff>55372</xdr:rowOff>
    </xdr:to>
    <xdr:sp macro="" textlink="">
      <xdr:nvSpPr>
        <xdr:cNvPr id="235" name="フローチャート: 判断 234">
          <a:extLst>
            <a:ext uri="{FF2B5EF4-FFF2-40B4-BE49-F238E27FC236}">
              <a16:creationId xmlns:a16="http://schemas.microsoft.com/office/drawing/2014/main" id="{A06F221D-5018-45F9-9F82-949BD149E39B}"/>
            </a:ext>
          </a:extLst>
        </xdr:cNvPr>
        <xdr:cNvSpPr/>
      </xdr:nvSpPr>
      <xdr:spPr>
        <a:xfrm>
          <a:off x="9588500" y="1092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138176</xdr:rowOff>
    </xdr:from>
    <xdr:to>
      <xdr:col>46</xdr:col>
      <xdr:colOff>38100</xdr:colOff>
      <xdr:row>64</xdr:row>
      <xdr:rowOff>68326</xdr:rowOff>
    </xdr:to>
    <xdr:sp macro="" textlink="">
      <xdr:nvSpPr>
        <xdr:cNvPr id="236" name="フローチャート: 判断 235">
          <a:extLst>
            <a:ext uri="{FF2B5EF4-FFF2-40B4-BE49-F238E27FC236}">
              <a16:creationId xmlns:a16="http://schemas.microsoft.com/office/drawing/2014/main" id="{0604E139-6129-46FD-BBEF-78B565F0D4AE}"/>
            </a:ext>
          </a:extLst>
        </xdr:cNvPr>
        <xdr:cNvSpPr/>
      </xdr:nvSpPr>
      <xdr:spPr>
        <a:xfrm>
          <a:off x="8699500" y="109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138557</xdr:rowOff>
    </xdr:from>
    <xdr:to>
      <xdr:col>41</xdr:col>
      <xdr:colOff>101600</xdr:colOff>
      <xdr:row>64</xdr:row>
      <xdr:rowOff>68707</xdr:rowOff>
    </xdr:to>
    <xdr:sp macro="" textlink="">
      <xdr:nvSpPr>
        <xdr:cNvPr id="237" name="フローチャート: 判断 236">
          <a:extLst>
            <a:ext uri="{FF2B5EF4-FFF2-40B4-BE49-F238E27FC236}">
              <a16:creationId xmlns:a16="http://schemas.microsoft.com/office/drawing/2014/main" id="{FAEF6B7B-8BBC-45AD-8A4C-B159F7BE79EB}"/>
            </a:ext>
          </a:extLst>
        </xdr:cNvPr>
        <xdr:cNvSpPr/>
      </xdr:nvSpPr>
      <xdr:spPr>
        <a:xfrm>
          <a:off x="7810500" y="1093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141224</xdr:rowOff>
    </xdr:from>
    <xdr:to>
      <xdr:col>36</xdr:col>
      <xdr:colOff>165100</xdr:colOff>
      <xdr:row>64</xdr:row>
      <xdr:rowOff>71374</xdr:rowOff>
    </xdr:to>
    <xdr:sp macro="" textlink="">
      <xdr:nvSpPr>
        <xdr:cNvPr id="238" name="フローチャート: 判断 237">
          <a:extLst>
            <a:ext uri="{FF2B5EF4-FFF2-40B4-BE49-F238E27FC236}">
              <a16:creationId xmlns:a16="http://schemas.microsoft.com/office/drawing/2014/main" id="{599D8A10-B119-429C-B2BE-1BDE5C00F863}"/>
            </a:ext>
          </a:extLst>
        </xdr:cNvPr>
        <xdr:cNvSpPr/>
      </xdr:nvSpPr>
      <xdr:spPr>
        <a:xfrm>
          <a:off x="6921500" y="1094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42F1A0D0-3CE1-4E6E-AC4A-3483560527A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B08CB257-7745-4CCD-B775-2A1597F43C5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6A200D36-E6B4-4A71-B81E-C875545B1E3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136F7F58-47DF-4BC6-8E93-855A3D88E59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D1D29734-428E-4510-B895-57FF4902B4B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168275</xdr:rowOff>
    </xdr:from>
    <xdr:to>
      <xdr:col>55</xdr:col>
      <xdr:colOff>50800</xdr:colOff>
      <xdr:row>64</xdr:row>
      <xdr:rowOff>98425</xdr:rowOff>
    </xdr:to>
    <xdr:sp macro="" textlink="">
      <xdr:nvSpPr>
        <xdr:cNvPr id="244" name="楕円 243">
          <a:extLst>
            <a:ext uri="{FF2B5EF4-FFF2-40B4-BE49-F238E27FC236}">
              <a16:creationId xmlns:a16="http://schemas.microsoft.com/office/drawing/2014/main" id="{72D41216-B378-4394-A974-E8415F7D5BA0}"/>
            </a:ext>
          </a:extLst>
        </xdr:cNvPr>
        <xdr:cNvSpPr/>
      </xdr:nvSpPr>
      <xdr:spPr>
        <a:xfrm>
          <a:off x="10426700" y="1096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89552</xdr:rowOff>
    </xdr:from>
    <xdr:ext cx="469744" cy="259045"/>
    <xdr:sp macro="" textlink="">
      <xdr:nvSpPr>
        <xdr:cNvPr id="245" name="【体育館・プール】&#10;一人当たり面積該当値テキスト">
          <a:extLst>
            <a:ext uri="{FF2B5EF4-FFF2-40B4-BE49-F238E27FC236}">
              <a16:creationId xmlns:a16="http://schemas.microsoft.com/office/drawing/2014/main" id="{A06EBA64-2C39-4CE7-A87C-35F3E3920430}"/>
            </a:ext>
          </a:extLst>
        </xdr:cNvPr>
        <xdr:cNvSpPr txBox="1"/>
      </xdr:nvSpPr>
      <xdr:spPr>
        <a:xfrm>
          <a:off x="10515600" y="1089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168275</xdr:rowOff>
    </xdr:from>
    <xdr:to>
      <xdr:col>50</xdr:col>
      <xdr:colOff>165100</xdr:colOff>
      <xdr:row>64</xdr:row>
      <xdr:rowOff>98425</xdr:rowOff>
    </xdr:to>
    <xdr:sp macro="" textlink="">
      <xdr:nvSpPr>
        <xdr:cNvPr id="246" name="楕円 245">
          <a:extLst>
            <a:ext uri="{FF2B5EF4-FFF2-40B4-BE49-F238E27FC236}">
              <a16:creationId xmlns:a16="http://schemas.microsoft.com/office/drawing/2014/main" id="{BB1359C7-D722-4E5D-884F-F0C28FCD4E46}"/>
            </a:ext>
          </a:extLst>
        </xdr:cNvPr>
        <xdr:cNvSpPr/>
      </xdr:nvSpPr>
      <xdr:spPr>
        <a:xfrm>
          <a:off x="9588500" y="1096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47625</xdr:rowOff>
    </xdr:from>
    <xdr:to>
      <xdr:col>55</xdr:col>
      <xdr:colOff>0</xdr:colOff>
      <xdr:row>64</xdr:row>
      <xdr:rowOff>47625</xdr:rowOff>
    </xdr:to>
    <xdr:cxnSp macro="">
      <xdr:nvCxnSpPr>
        <xdr:cNvPr id="247" name="直線コネクタ 246">
          <a:extLst>
            <a:ext uri="{FF2B5EF4-FFF2-40B4-BE49-F238E27FC236}">
              <a16:creationId xmlns:a16="http://schemas.microsoft.com/office/drawing/2014/main" id="{8678F2B5-2B51-4BD2-B748-71F830105F90}"/>
            </a:ext>
          </a:extLst>
        </xdr:cNvPr>
        <xdr:cNvCxnSpPr/>
      </xdr:nvCxnSpPr>
      <xdr:spPr>
        <a:xfrm>
          <a:off x="9639300" y="110204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168275</xdr:rowOff>
    </xdr:from>
    <xdr:to>
      <xdr:col>46</xdr:col>
      <xdr:colOff>38100</xdr:colOff>
      <xdr:row>64</xdr:row>
      <xdr:rowOff>98425</xdr:rowOff>
    </xdr:to>
    <xdr:sp macro="" textlink="">
      <xdr:nvSpPr>
        <xdr:cNvPr id="248" name="楕円 247">
          <a:extLst>
            <a:ext uri="{FF2B5EF4-FFF2-40B4-BE49-F238E27FC236}">
              <a16:creationId xmlns:a16="http://schemas.microsoft.com/office/drawing/2014/main" id="{9AF00741-281C-4D4C-A377-0A39776923D0}"/>
            </a:ext>
          </a:extLst>
        </xdr:cNvPr>
        <xdr:cNvSpPr/>
      </xdr:nvSpPr>
      <xdr:spPr>
        <a:xfrm>
          <a:off x="8699500" y="1096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47625</xdr:rowOff>
    </xdr:from>
    <xdr:to>
      <xdr:col>50</xdr:col>
      <xdr:colOff>114300</xdr:colOff>
      <xdr:row>64</xdr:row>
      <xdr:rowOff>47625</xdr:rowOff>
    </xdr:to>
    <xdr:cxnSp macro="">
      <xdr:nvCxnSpPr>
        <xdr:cNvPr id="249" name="直線コネクタ 248">
          <a:extLst>
            <a:ext uri="{FF2B5EF4-FFF2-40B4-BE49-F238E27FC236}">
              <a16:creationId xmlns:a16="http://schemas.microsoft.com/office/drawing/2014/main" id="{FFE846A0-5B33-4B2C-9E61-B4191BCDF32C}"/>
            </a:ext>
          </a:extLst>
        </xdr:cNvPr>
        <xdr:cNvCxnSpPr/>
      </xdr:nvCxnSpPr>
      <xdr:spPr>
        <a:xfrm>
          <a:off x="8750300" y="110204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159512</xdr:rowOff>
    </xdr:from>
    <xdr:to>
      <xdr:col>41</xdr:col>
      <xdr:colOff>101600</xdr:colOff>
      <xdr:row>64</xdr:row>
      <xdr:rowOff>89662</xdr:rowOff>
    </xdr:to>
    <xdr:sp macro="" textlink="">
      <xdr:nvSpPr>
        <xdr:cNvPr id="250" name="楕円 249">
          <a:extLst>
            <a:ext uri="{FF2B5EF4-FFF2-40B4-BE49-F238E27FC236}">
              <a16:creationId xmlns:a16="http://schemas.microsoft.com/office/drawing/2014/main" id="{985EC824-59CE-474D-9B93-375539DC69FA}"/>
            </a:ext>
          </a:extLst>
        </xdr:cNvPr>
        <xdr:cNvSpPr/>
      </xdr:nvSpPr>
      <xdr:spPr>
        <a:xfrm>
          <a:off x="7810500" y="1096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38862</xdr:rowOff>
    </xdr:from>
    <xdr:to>
      <xdr:col>45</xdr:col>
      <xdr:colOff>177800</xdr:colOff>
      <xdr:row>64</xdr:row>
      <xdr:rowOff>47625</xdr:rowOff>
    </xdr:to>
    <xdr:cxnSp macro="">
      <xdr:nvCxnSpPr>
        <xdr:cNvPr id="251" name="直線コネクタ 250">
          <a:extLst>
            <a:ext uri="{FF2B5EF4-FFF2-40B4-BE49-F238E27FC236}">
              <a16:creationId xmlns:a16="http://schemas.microsoft.com/office/drawing/2014/main" id="{6B73F495-FA95-47CD-8D99-0210FE19B675}"/>
            </a:ext>
          </a:extLst>
        </xdr:cNvPr>
        <xdr:cNvCxnSpPr/>
      </xdr:nvCxnSpPr>
      <xdr:spPr>
        <a:xfrm>
          <a:off x="7861300" y="11011662"/>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159512</xdr:rowOff>
    </xdr:from>
    <xdr:to>
      <xdr:col>36</xdr:col>
      <xdr:colOff>165100</xdr:colOff>
      <xdr:row>64</xdr:row>
      <xdr:rowOff>89662</xdr:rowOff>
    </xdr:to>
    <xdr:sp macro="" textlink="">
      <xdr:nvSpPr>
        <xdr:cNvPr id="252" name="楕円 251">
          <a:extLst>
            <a:ext uri="{FF2B5EF4-FFF2-40B4-BE49-F238E27FC236}">
              <a16:creationId xmlns:a16="http://schemas.microsoft.com/office/drawing/2014/main" id="{D67F6442-8CDD-403C-B83B-5EA72456DA0D}"/>
            </a:ext>
          </a:extLst>
        </xdr:cNvPr>
        <xdr:cNvSpPr/>
      </xdr:nvSpPr>
      <xdr:spPr>
        <a:xfrm>
          <a:off x="6921500" y="1096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38862</xdr:rowOff>
    </xdr:from>
    <xdr:to>
      <xdr:col>41</xdr:col>
      <xdr:colOff>50800</xdr:colOff>
      <xdr:row>64</xdr:row>
      <xdr:rowOff>38862</xdr:rowOff>
    </xdr:to>
    <xdr:cxnSp macro="">
      <xdr:nvCxnSpPr>
        <xdr:cNvPr id="253" name="直線コネクタ 252">
          <a:extLst>
            <a:ext uri="{FF2B5EF4-FFF2-40B4-BE49-F238E27FC236}">
              <a16:creationId xmlns:a16="http://schemas.microsoft.com/office/drawing/2014/main" id="{65FA3142-7215-4DC1-93F2-FF09B537369C}"/>
            </a:ext>
          </a:extLst>
        </xdr:cNvPr>
        <xdr:cNvCxnSpPr/>
      </xdr:nvCxnSpPr>
      <xdr:spPr>
        <a:xfrm>
          <a:off x="6972300" y="110116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71899</xdr:rowOff>
    </xdr:from>
    <xdr:ext cx="469744" cy="259045"/>
    <xdr:sp macro="" textlink="">
      <xdr:nvSpPr>
        <xdr:cNvPr id="254" name="n_1aveValue【体育館・プール】&#10;一人当たり面積">
          <a:extLst>
            <a:ext uri="{FF2B5EF4-FFF2-40B4-BE49-F238E27FC236}">
              <a16:creationId xmlns:a16="http://schemas.microsoft.com/office/drawing/2014/main" id="{3C6D587C-849B-4EDC-B015-6E27C6CFCAF8}"/>
            </a:ext>
          </a:extLst>
        </xdr:cNvPr>
        <xdr:cNvSpPr txBox="1"/>
      </xdr:nvSpPr>
      <xdr:spPr>
        <a:xfrm>
          <a:off x="9391727" y="1070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84853</xdr:rowOff>
    </xdr:from>
    <xdr:ext cx="469744" cy="259045"/>
    <xdr:sp macro="" textlink="">
      <xdr:nvSpPr>
        <xdr:cNvPr id="255" name="n_2aveValue【体育館・プール】&#10;一人当たり面積">
          <a:extLst>
            <a:ext uri="{FF2B5EF4-FFF2-40B4-BE49-F238E27FC236}">
              <a16:creationId xmlns:a16="http://schemas.microsoft.com/office/drawing/2014/main" id="{7B863C4F-E719-4A56-AF81-4C7C2EA08C75}"/>
            </a:ext>
          </a:extLst>
        </xdr:cNvPr>
        <xdr:cNvSpPr txBox="1"/>
      </xdr:nvSpPr>
      <xdr:spPr>
        <a:xfrm>
          <a:off x="8515427" y="1071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85234</xdr:rowOff>
    </xdr:from>
    <xdr:ext cx="469744" cy="259045"/>
    <xdr:sp macro="" textlink="">
      <xdr:nvSpPr>
        <xdr:cNvPr id="256" name="n_3aveValue【体育館・プール】&#10;一人当たり面積">
          <a:extLst>
            <a:ext uri="{FF2B5EF4-FFF2-40B4-BE49-F238E27FC236}">
              <a16:creationId xmlns:a16="http://schemas.microsoft.com/office/drawing/2014/main" id="{F09F1C76-24F5-4454-87B6-744C9D1CBD27}"/>
            </a:ext>
          </a:extLst>
        </xdr:cNvPr>
        <xdr:cNvSpPr txBox="1"/>
      </xdr:nvSpPr>
      <xdr:spPr>
        <a:xfrm>
          <a:off x="7626427" y="10715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87901</xdr:rowOff>
    </xdr:from>
    <xdr:ext cx="469744" cy="259045"/>
    <xdr:sp macro="" textlink="">
      <xdr:nvSpPr>
        <xdr:cNvPr id="257" name="n_4aveValue【体育館・プール】&#10;一人当たり面積">
          <a:extLst>
            <a:ext uri="{FF2B5EF4-FFF2-40B4-BE49-F238E27FC236}">
              <a16:creationId xmlns:a16="http://schemas.microsoft.com/office/drawing/2014/main" id="{656BC1DA-BF7B-4DF2-8023-1E328E5D745B}"/>
            </a:ext>
          </a:extLst>
        </xdr:cNvPr>
        <xdr:cNvSpPr txBox="1"/>
      </xdr:nvSpPr>
      <xdr:spPr>
        <a:xfrm>
          <a:off x="6737427" y="1071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89552</xdr:rowOff>
    </xdr:from>
    <xdr:ext cx="469744" cy="259045"/>
    <xdr:sp macro="" textlink="">
      <xdr:nvSpPr>
        <xdr:cNvPr id="258" name="n_1mainValue【体育館・プール】&#10;一人当たり面積">
          <a:extLst>
            <a:ext uri="{FF2B5EF4-FFF2-40B4-BE49-F238E27FC236}">
              <a16:creationId xmlns:a16="http://schemas.microsoft.com/office/drawing/2014/main" id="{4110FE7D-41E7-4FC6-BBD5-2A7457F209B0}"/>
            </a:ext>
          </a:extLst>
        </xdr:cNvPr>
        <xdr:cNvSpPr txBox="1"/>
      </xdr:nvSpPr>
      <xdr:spPr>
        <a:xfrm>
          <a:off x="9391727" y="1106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89552</xdr:rowOff>
    </xdr:from>
    <xdr:ext cx="469744" cy="259045"/>
    <xdr:sp macro="" textlink="">
      <xdr:nvSpPr>
        <xdr:cNvPr id="259" name="n_2mainValue【体育館・プール】&#10;一人当たり面積">
          <a:extLst>
            <a:ext uri="{FF2B5EF4-FFF2-40B4-BE49-F238E27FC236}">
              <a16:creationId xmlns:a16="http://schemas.microsoft.com/office/drawing/2014/main" id="{870D3548-D8DC-4E51-8921-02C911DE0413}"/>
            </a:ext>
          </a:extLst>
        </xdr:cNvPr>
        <xdr:cNvSpPr txBox="1"/>
      </xdr:nvSpPr>
      <xdr:spPr>
        <a:xfrm>
          <a:off x="8515427" y="1106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80789</xdr:rowOff>
    </xdr:from>
    <xdr:ext cx="469744" cy="259045"/>
    <xdr:sp macro="" textlink="">
      <xdr:nvSpPr>
        <xdr:cNvPr id="260" name="n_3mainValue【体育館・プール】&#10;一人当たり面積">
          <a:extLst>
            <a:ext uri="{FF2B5EF4-FFF2-40B4-BE49-F238E27FC236}">
              <a16:creationId xmlns:a16="http://schemas.microsoft.com/office/drawing/2014/main" id="{D585FE38-E181-47CA-AFCC-30E8B2C27EEF}"/>
            </a:ext>
          </a:extLst>
        </xdr:cNvPr>
        <xdr:cNvSpPr txBox="1"/>
      </xdr:nvSpPr>
      <xdr:spPr>
        <a:xfrm>
          <a:off x="7626427" y="11053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80789</xdr:rowOff>
    </xdr:from>
    <xdr:ext cx="469744" cy="259045"/>
    <xdr:sp macro="" textlink="">
      <xdr:nvSpPr>
        <xdr:cNvPr id="261" name="n_4mainValue【体育館・プール】&#10;一人当たり面積">
          <a:extLst>
            <a:ext uri="{FF2B5EF4-FFF2-40B4-BE49-F238E27FC236}">
              <a16:creationId xmlns:a16="http://schemas.microsoft.com/office/drawing/2014/main" id="{5768EBD4-1121-4E7B-8C10-D2137A64F7B9}"/>
            </a:ext>
          </a:extLst>
        </xdr:cNvPr>
        <xdr:cNvSpPr txBox="1"/>
      </xdr:nvSpPr>
      <xdr:spPr>
        <a:xfrm>
          <a:off x="6737427" y="11053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565FB1C6-B73B-4774-B7DD-FCD7E9C61F4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C42F99D7-2436-4978-85D2-DEF73E38EFA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5B864E9A-B681-49EF-AC8E-95FA11C1BE7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E1B34E57-F0A4-489C-B924-BF9F17831DE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6B9A568D-6254-4E59-81B5-09888B54F7A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E312A614-9AE2-4323-9532-B74A3EB49F0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BF5A27AA-C8A6-4267-85D7-E4B09FC3F28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375DFB82-95B6-4943-B397-B06C5B3D920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466F06CB-15AA-40C7-AF7D-D6562DD62E9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CE951984-1355-428C-A6AA-04242B6BBC5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229C824-F965-4A19-A007-6A6ED0A0F58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5492BD63-751C-4661-AC08-3394F2918A87}"/>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F810D78B-F3BB-4A55-8F91-EA2E20279C4D}"/>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08699294-3946-4297-A872-455A340C5B84}"/>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2A211D63-FD50-48BC-AF3E-6DF939CD63DA}"/>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107AB5BD-A6E7-4B9C-80EB-21E228EF8241}"/>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FA93C133-54A8-4B67-A19E-BB2E8EEB321A}"/>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84A9E79C-EB2A-409C-9D80-518A4C4AD066}"/>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8235AD0E-9382-4A01-AEB8-F026DFCA81A4}"/>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0A152E3A-E327-4E2A-80DA-83E53E00135E}"/>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3516C137-9DDF-46A1-A1D5-FEAF03AD6062}"/>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08A2BD81-9F17-469D-AA6F-8682D3CF86E3}"/>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2219B4B0-43E0-47A1-8D5E-72789FD71A4A}"/>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AFF7938B-EEF2-402B-9356-65021F06FF5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a:extLst>
            <a:ext uri="{FF2B5EF4-FFF2-40B4-BE49-F238E27FC236}">
              <a16:creationId xmlns:a16="http://schemas.microsoft.com/office/drawing/2014/main" id="{482D0048-4170-419E-99CC-867C5ADDEFC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785EFE97-2B49-499E-BC9F-7A9B087E0FC9}"/>
            </a:ext>
          </a:extLst>
        </xdr:cNvPr>
        <xdr:cNvCxnSpPr/>
      </xdr:nvCxnSpPr>
      <xdr:spPr>
        <a:xfrm flipV="1">
          <a:off x="4634865" y="1342263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福祉施設】&#10;有形固定資産減価償却率最小値テキスト">
          <a:extLst>
            <a:ext uri="{FF2B5EF4-FFF2-40B4-BE49-F238E27FC236}">
              <a16:creationId xmlns:a16="http://schemas.microsoft.com/office/drawing/2014/main" id="{7CAABCA2-6DAB-4A4D-867A-4428C7217F49}"/>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66803DE6-48F9-45FC-A4D4-B2A7DF5B171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290" name="【福祉施設】&#10;有形固定資産減価償却率最大値テキスト">
          <a:extLst>
            <a:ext uri="{FF2B5EF4-FFF2-40B4-BE49-F238E27FC236}">
              <a16:creationId xmlns:a16="http://schemas.microsoft.com/office/drawing/2014/main" id="{C6A58A13-205F-47F6-BA28-A5A9AFF11694}"/>
            </a:ext>
          </a:extLst>
        </xdr:cNvPr>
        <xdr:cNvSpPr txBox="1"/>
      </xdr:nvSpPr>
      <xdr:spPr>
        <a:xfrm>
          <a:off x="4673600" y="1319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91" name="直線コネクタ 290">
          <a:extLst>
            <a:ext uri="{FF2B5EF4-FFF2-40B4-BE49-F238E27FC236}">
              <a16:creationId xmlns:a16="http://schemas.microsoft.com/office/drawing/2014/main" id="{064A6CB1-8C71-4434-92C9-F3B6D77B70AB}"/>
            </a:ext>
          </a:extLst>
        </xdr:cNvPr>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153506</xdr:rowOff>
    </xdr:from>
    <xdr:ext cx="405111" cy="259045"/>
    <xdr:sp macro="" textlink="">
      <xdr:nvSpPr>
        <xdr:cNvPr id="292" name="【福祉施設】&#10;有形固定資産減価償却率平均値テキスト">
          <a:extLst>
            <a:ext uri="{FF2B5EF4-FFF2-40B4-BE49-F238E27FC236}">
              <a16:creationId xmlns:a16="http://schemas.microsoft.com/office/drawing/2014/main" id="{CD69CF36-667D-4863-8D2D-462B94570FC5}"/>
            </a:ext>
          </a:extLst>
        </xdr:cNvPr>
        <xdr:cNvSpPr txBox="1"/>
      </xdr:nvSpPr>
      <xdr:spPr>
        <a:xfrm>
          <a:off x="4673600" y="142124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3629</xdr:rowOff>
    </xdr:from>
    <xdr:to>
      <xdr:col>24</xdr:col>
      <xdr:colOff>114300</xdr:colOff>
      <xdr:row>83</xdr:row>
      <xdr:rowOff>105229</xdr:rowOff>
    </xdr:to>
    <xdr:sp macro="" textlink="">
      <xdr:nvSpPr>
        <xdr:cNvPr id="293" name="フローチャート: 判断 292">
          <a:extLst>
            <a:ext uri="{FF2B5EF4-FFF2-40B4-BE49-F238E27FC236}">
              <a16:creationId xmlns:a16="http://schemas.microsoft.com/office/drawing/2014/main" id="{76FBF436-636D-42E4-AAF6-B3F909B188BC}"/>
            </a:ext>
          </a:extLst>
        </xdr:cNvPr>
        <xdr:cNvSpPr/>
      </xdr:nvSpPr>
      <xdr:spPr>
        <a:xfrm>
          <a:off x="45847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155484</xdr:rowOff>
    </xdr:from>
    <xdr:to>
      <xdr:col>20</xdr:col>
      <xdr:colOff>38100</xdr:colOff>
      <xdr:row>83</xdr:row>
      <xdr:rowOff>85634</xdr:rowOff>
    </xdr:to>
    <xdr:sp macro="" textlink="">
      <xdr:nvSpPr>
        <xdr:cNvPr id="294" name="フローチャート: 判断 293">
          <a:extLst>
            <a:ext uri="{FF2B5EF4-FFF2-40B4-BE49-F238E27FC236}">
              <a16:creationId xmlns:a16="http://schemas.microsoft.com/office/drawing/2014/main" id="{87E2EFF0-8E93-484C-A3F4-CBE749442D17}"/>
            </a:ext>
          </a:extLst>
        </xdr:cNvPr>
        <xdr:cNvSpPr/>
      </xdr:nvSpPr>
      <xdr:spPr>
        <a:xfrm>
          <a:off x="3746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116295</xdr:rowOff>
    </xdr:from>
    <xdr:to>
      <xdr:col>15</xdr:col>
      <xdr:colOff>101600</xdr:colOff>
      <xdr:row>83</xdr:row>
      <xdr:rowOff>46445</xdr:rowOff>
    </xdr:to>
    <xdr:sp macro="" textlink="">
      <xdr:nvSpPr>
        <xdr:cNvPr id="295" name="フローチャート: 判断 294">
          <a:extLst>
            <a:ext uri="{FF2B5EF4-FFF2-40B4-BE49-F238E27FC236}">
              <a16:creationId xmlns:a16="http://schemas.microsoft.com/office/drawing/2014/main" id="{EE4FE517-FA59-467C-AFF1-7031534C6B38}"/>
            </a:ext>
          </a:extLst>
        </xdr:cNvPr>
        <xdr:cNvSpPr/>
      </xdr:nvSpPr>
      <xdr:spPr>
        <a:xfrm>
          <a:off x="2857500" y="1417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114663</xdr:rowOff>
    </xdr:from>
    <xdr:to>
      <xdr:col>10</xdr:col>
      <xdr:colOff>165100</xdr:colOff>
      <xdr:row>83</xdr:row>
      <xdr:rowOff>44813</xdr:rowOff>
    </xdr:to>
    <xdr:sp macro="" textlink="">
      <xdr:nvSpPr>
        <xdr:cNvPr id="296" name="フローチャート: 判断 295">
          <a:extLst>
            <a:ext uri="{FF2B5EF4-FFF2-40B4-BE49-F238E27FC236}">
              <a16:creationId xmlns:a16="http://schemas.microsoft.com/office/drawing/2014/main" id="{A1056213-9818-4DA5-971F-1E953C8B0A00}"/>
            </a:ext>
          </a:extLst>
        </xdr:cNvPr>
        <xdr:cNvSpPr/>
      </xdr:nvSpPr>
      <xdr:spPr>
        <a:xfrm>
          <a:off x="1968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78739</xdr:rowOff>
    </xdr:from>
    <xdr:to>
      <xdr:col>6</xdr:col>
      <xdr:colOff>38100</xdr:colOff>
      <xdr:row>83</xdr:row>
      <xdr:rowOff>8889</xdr:rowOff>
    </xdr:to>
    <xdr:sp macro="" textlink="">
      <xdr:nvSpPr>
        <xdr:cNvPr id="297" name="フローチャート: 判断 296">
          <a:extLst>
            <a:ext uri="{FF2B5EF4-FFF2-40B4-BE49-F238E27FC236}">
              <a16:creationId xmlns:a16="http://schemas.microsoft.com/office/drawing/2014/main" id="{CD11C2D4-2145-4B8E-A8B7-EE32FBDAA750}"/>
            </a:ext>
          </a:extLst>
        </xdr:cNvPr>
        <xdr:cNvSpPr/>
      </xdr:nvSpPr>
      <xdr:spPr>
        <a:xfrm>
          <a:off x="1079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4279983A-9F1B-44BB-913A-A5F76BA3E63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F512547C-E7F4-4ABD-A3FE-0BC0B0EA753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E243C4CE-7303-48CE-B1BF-D2180528B0C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6E6A5BE-535A-4260-924D-20875B1FC54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C9475C3E-9682-4531-B8C0-F59C7215E62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116295</xdr:rowOff>
    </xdr:from>
    <xdr:to>
      <xdr:col>24</xdr:col>
      <xdr:colOff>114300</xdr:colOff>
      <xdr:row>83</xdr:row>
      <xdr:rowOff>46445</xdr:rowOff>
    </xdr:to>
    <xdr:sp macro="" textlink="">
      <xdr:nvSpPr>
        <xdr:cNvPr id="303" name="楕円 302">
          <a:extLst>
            <a:ext uri="{FF2B5EF4-FFF2-40B4-BE49-F238E27FC236}">
              <a16:creationId xmlns:a16="http://schemas.microsoft.com/office/drawing/2014/main" id="{66C24B0D-D99F-4D43-AA35-3539F878E16A}"/>
            </a:ext>
          </a:extLst>
        </xdr:cNvPr>
        <xdr:cNvSpPr/>
      </xdr:nvSpPr>
      <xdr:spPr>
        <a:xfrm>
          <a:off x="4584700" y="1417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139172</xdr:rowOff>
    </xdr:from>
    <xdr:ext cx="405111" cy="259045"/>
    <xdr:sp macro="" textlink="">
      <xdr:nvSpPr>
        <xdr:cNvPr id="304" name="【福祉施設】&#10;有形固定資産減価償却率該当値テキスト">
          <a:extLst>
            <a:ext uri="{FF2B5EF4-FFF2-40B4-BE49-F238E27FC236}">
              <a16:creationId xmlns:a16="http://schemas.microsoft.com/office/drawing/2014/main" id="{06B66D8B-E6CC-4A2D-BDFC-A69831C3A020}"/>
            </a:ext>
          </a:extLst>
        </xdr:cNvPr>
        <xdr:cNvSpPr txBox="1"/>
      </xdr:nvSpPr>
      <xdr:spPr>
        <a:xfrm>
          <a:off x="4673600" y="1402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72208</xdr:rowOff>
    </xdr:from>
    <xdr:to>
      <xdr:col>20</xdr:col>
      <xdr:colOff>38100</xdr:colOff>
      <xdr:row>83</xdr:row>
      <xdr:rowOff>2358</xdr:rowOff>
    </xdr:to>
    <xdr:sp macro="" textlink="">
      <xdr:nvSpPr>
        <xdr:cNvPr id="305" name="楕円 304">
          <a:extLst>
            <a:ext uri="{FF2B5EF4-FFF2-40B4-BE49-F238E27FC236}">
              <a16:creationId xmlns:a16="http://schemas.microsoft.com/office/drawing/2014/main" id="{05EF528B-05EB-4C15-B8F3-23C0420DE646}"/>
            </a:ext>
          </a:extLst>
        </xdr:cNvPr>
        <xdr:cNvSpPr/>
      </xdr:nvSpPr>
      <xdr:spPr>
        <a:xfrm>
          <a:off x="3746500" y="1413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123008</xdr:rowOff>
    </xdr:from>
    <xdr:to>
      <xdr:col>24</xdr:col>
      <xdr:colOff>63500</xdr:colOff>
      <xdr:row>82</xdr:row>
      <xdr:rowOff>167095</xdr:rowOff>
    </xdr:to>
    <xdr:cxnSp macro="">
      <xdr:nvCxnSpPr>
        <xdr:cNvPr id="306" name="直線コネクタ 305">
          <a:extLst>
            <a:ext uri="{FF2B5EF4-FFF2-40B4-BE49-F238E27FC236}">
              <a16:creationId xmlns:a16="http://schemas.microsoft.com/office/drawing/2014/main" id="{A8ADC360-50DA-4944-AFFE-0D9A6CC1AAFE}"/>
            </a:ext>
          </a:extLst>
        </xdr:cNvPr>
        <xdr:cNvCxnSpPr/>
      </xdr:nvCxnSpPr>
      <xdr:spPr>
        <a:xfrm>
          <a:off x="3797300" y="14181908"/>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28121</xdr:rowOff>
    </xdr:from>
    <xdr:to>
      <xdr:col>15</xdr:col>
      <xdr:colOff>101600</xdr:colOff>
      <xdr:row>82</xdr:row>
      <xdr:rowOff>129721</xdr:rowOff>
    </xdr:to>
    <xdr:sp macro="" textlink="">
      <xdr:nvSpPr>
        <xdr:cNvPr id="307" name="楕円 306">
          <a:extLst>
            <a:ext uri="{FF2B5EF4-FFF2-40B4-BE49-F238E27FC236}">
              <a16:creationId xmlns:a16="http://schemas.microsoft.com/office/drawing/2014/main" id="{B6482B5A-68B5-4363-AA0E-973A30A253B1}"/>
            </a:ext>
          </a:extLst>
        </xdr:cNvPr>
        <xdr:cNvSpPr/>
      </xdr:nvSpPr>
      <xdr:spPr>
        <a:xfrm>
          <a:off x="2857500" y="1408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78921</xdr:rowOff>
    </xdr:from>
    <xdr:to>
      <xdr:col>19</xdr:col>
      <xdr:colOff>177800</xdr:colOff>
      <xdr:row>82</xdr:row>
      <xdr:rowOff>123008</xdr:rowOff>
    </xdr:to>
    <xdr:cxnSp macro="">
      <xdr:nvCxnSpPr>
        <xdr:cNvPr id="308" name="直線コネクタ 307">
          <a:extLst>
            <a:ext uri="{FF2B5EF4-FFF2-40B4-BE49-F238E27FC236}">
              <a16:creationId xmlns:a16="http://schemas.microsoft.com/office/drawing/2014/main" id="{B44427F8-A29A-4E7F-B0B4-6D4A72879FE7}"/>
            </a:ext>
          </a:extLst>
        </xdr:cNvPr>
        <xdr:cNvCxnSpPr/>
      </xdr:nvCxnSpPr>
      <xdr:spPr>
        <a:xfrm>
          <a:off x="2908300" y="1413782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157118</xdr:rowOff>
    </xdr:from>
    <xdr:to>
      <xdr:col>10</xdr:col>
      <xdr:colOff>165100</xdr:colOff>
      <xdr:row>82</xdr:row>
      <xdr:rowOff>87268</xdr:rowOff>
    </xdr:to>
    <xdr:sp macro="" textlink="">
      <xdr:nvSpPr>
        <xdr:cNvPr id="309" name="楕円 308">
          <a:extLst>
            <a:ext uri="{FF2B5EF4-FFF2-40B4-BE49-F238E27FC236}">
              <a16:creationId xmlns:a16="http://schemas.microsoft.com/office/drawing/2014/main" id="{8A4F7534-E321-4840-BED9-961029034B73}"/>
            </a:ext>
          </a:extLst>
        </xdr:cNvPr>
        <xdr:cNvSpPr/>
      </xdr:nvSpPr>
      <xdr:spPr>
        <a:xfrm>
          <a:off x="1968500" y="1404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36468</xdr:rowOff>
    </xdr:from>
    <xdr:to>
      <xdr:col>15</xdr:col>
      <xdr:colOff>50800</xdr:colOff>
      <xdr:row>82</xdr:row>
      <xdr:rowOff>78921</xdr:rowOff>
    </xdr:to>
    <xdr:cxnSp macro="">
      <xdr:nvCxnSpPr>
        <xdr:cNvPr id="310" name="直線コネクタ 309">
          <a:extLst>
            <a:ext uri="{FF2B5EF4-FFF2-40B4-BE49-F238E27FC236}">
              <a16:creationId xmlns:a16="http://schemas.microsoft.com/office/drawing/2014/main" id="{DF133E50-DF05-4238-A478-C7F009610737}"/>
            </a:ext>
          </a:extLst>
        </xdr:cNvPr>
        <xdr:cNvCxnSpPr/>
      </xdr:nvCxnSpPr>
      <xdr:spPr>
        <a:xfrm>
          <a:off x="2019300" y="14095368"/>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139156</xdr:rowOff>
    </xdr:from>
    <xdr:to>
      <xdr:col>6</xdr:col>
      <xdr:colOff>38100</xdr:colOff>
      <xdr:row>82</xdr:row>
      <xdr:rowOff>69306</xdr:rowOff>
    </xdr:to>
    <xdr:sp macro="" textlink="">
      <xdr:nvSpPr>
        <xdr:cNvPr id="311" name="楕円 310">
          <a:extLst>
            <a:ext uri="{FF2B5EF4-FFF2-40B4-BE49-F238E27FC236}">
              <a16:creationId xmlns:a16="http://schemas.microsoft.com/office/drawing/2014/main" id="{01730B11-1C39-4343-AA48-2BA5D1BA3391}"/>
            </a:ext>
          </a:extLst>
        </xdr:cNvPr>
        <xdr:cNvSpPr/>
      </xdr:nvSpPr>
      <xdr:spPr>
        <a:xfrm>
          <a:off x="1079500" y="1402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18506</xdr:rowOff>
    </xdr:from>
    <xdr:to>
      <xdr:col>10</xdr:col>
      <xdr:colOff>114300</xdr:colOff>
      <xdr:row>82</xdr:row>
      <xdr:rowOff>36468</xdr:rowOff>
    </xdr:to>
    <xdr:cxnSp macro="">
      <xdr:nvCxnSpPr>
        <xdr:cNvPr id="312" name="直線コネクタ 311">
          <a:extLst>
            <a:ext uri="{FF2B5EF4-FFF2-40B4-BE49-F238E27FC236}">
              <a16:creationId xmlns:a16="http://schemas.microsoft.com/office/drawing/2014/main" id="{B4B38C23-5976-44A1-BD99-A5094866A7B4}"/>
            </a:ext>
          </a:extLst>
        </xdr:cNvPr>
        <xdr:cNvCxnSpPr/>
      </xdr:nvCxnSpPr>
      <xdr:spPr>
        <a:xfrm>
          <a:off x="1130300" y="14077406"/>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76761</xdr:rowOff>
    </xdr:from>
    <xdr:ext cx="405111" cy="259045"/>
    <xdr:sp macro="" textlink="">
      <xdr:nvSpPr>
        <xdr:cNvPr id="313" name="n_1aveValue【福祉施設】&#10;有形固定資産減価償却率">
          <a:extLst>
            <a:ext uri="{FF2B5EF4-FFF2-40B4-BE49-F238E27FC236}">
              <a16:creationId xmlns:a16="http://schemas.microsoft.com/office/drawing/2014/main" id="{C162F060-20E3-4C59-9BFF-B0D26F149BBB}"/>
            </a:ext>
          </a:extLst>
        </xdr:cNvPr>
        <xdr:cNvSpPr txBox="1"/>
      </xdr:nvSpPr>
      <xdr:spPr>
        <a:xfrm>
          <a:off x="3582044" y="1430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37572</xdr:rowOff>
    </xdr:from>
    <xdr:ext cx="405111" cy="259045"/>
    <xdr:sp macro="" textlink="">
      <xdr:nvSpPr>
        <xdr:cNvPr id="314" name="n_2aveValue【福祉施設】&#10;有形固定資産減価償却率">
          <a:extLst>
            <a:ext uri="{FF2B5EF4-FFF2-40B4-BE49-F238E27FC236}">
              <a16:creationId xmlns:a16="http://schemas.microsoft.com/office/drawing/2014/main" id="{C6A4FCC3-019C-44C5-B04E-EB57485B8C06}"/>
            </a:ext>
          </a:extLst>
        </xdr:cNvPr>
        <xdr:cNvSpPr txBox="1"/>
      </xdr:nvSpPr>
      <xdr:spPr>
        <a:xfrm>
          <a:off x="2705744" y="1426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35940</xdr:rowOff>
    </xdr:from>
    <xdr:ext cx="405111" cy="259045"/>
    <xdr:sp macro="" textlink="">
      <xdr:nvSpPr>
        <xdr:cNvPr id="315" name="n_3aveValue【福祉施設】&#10;有形固定資産減価償却率">
          <a:extLst>
            <a:ext uri="{FF2B5EF4-FFF2-40B4-BE49-F238E27FC236}">
              <a16:creationId xmlns:a16="http://schemas.microsoft.com/office/drawing/2014/main" id="{A9726DFA-5394-4A01-8CF7-4C80B4F38177}"/>
            </a:ext>
          </a:extLst>
        </xdr:cNvPr>
        <xdr:cNvSpPr txBox="1"/>
      </xdr:nvSpPr>
      <xdr:spPr>
        <a:xfrm>
          <a:off x="1816744"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xdr:rowOff>
    </xdr:from>
    <xdr:ext cx="405111" cy="259045"/>
    <xdr:sp macro="" textlink="">
      <xdr:nvSpPr>
        <xdr:cNvPr id="316" name="n_4aveValue【福祉施設】&#10;有形固定資産減価償却率">
          <a:extLst>
            <a:ext uri="{FF2B5EF4-FFF2-40B4-BE49-F238E27FC236}">
              <a16:creationId xmlns:a16="http://schemas.microsoft.com/office/drawing/2014/main" id="{7CFB8ED1-5F18-4BEB-99C3-253974124695}"/>
            </a:ext>
          </a:extLst>
        </xdr:cNvPr>
        <xdr:cNvSpPr txBox="1"/>
      </xdr:nvSpPr>
      <xdr:spPr>
        <a:xfrm>
          <a:off x="927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18885</xdr:rowOff>
    </xdr:from>
    <xdr:ext cx="405111" cy="259045"/>
    <xdr:sp macro="" textlink="">
      <xdr:nvSpPr>
        <xdr:cNvPr id="317" name="n_1mainValue【福祉施設】&#10;有形固定資産減価償却率">
          <a:extLst>
            <a:ext uri="{FF2B5EF4-FFF2-40B4-BE49-F238E27FC236}">
              <a16:creationId xmlns:a16="http://schemas.microsoft.com/office/drawing/2014/main" id="{6EAC9033-313E-4C12-AC18-D6ECE75C7DF1}"/>
            </a:ext>
          </a:extLst>
        </xdr:cNvPr>
        <xdr:cNvSpPr txBox="1"/>
      </xdr:nvSpPr>
      <xdr:spPr>
        <a:xfrm>
          <a:off x="3582044" y="1390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146248</xdr:rowOff>
    </xdr:from>
    <xdr:ext cx="405111" cy="259045"/>
    <xdr:sp macro="" textlink="">
      <xdr:nvSpPr>
        <xdr:cNvPr id="318" name="n_2mainValue【福祉施設】&#10;有形固定資産減価償却率">
          <a:extLst>
            <a:ext uri="{FF2B5EF4-FFF2-40B4-BE49-F238E27FC236}">
              <a16:creationId xmlns:a16="http://schemas.microsoft.com/office/drawing/2014/main" id="{7C3CE89B-70FD-4538-86B0-B1253D2AE2A3}"/>
            </a:ext>
          </a:extLst>
        </xdr:cNvPr>
        <xdr:cNvSpPr txBox="1"/>
      </xdr:nvSpPr>
      <xdr:spPr>
        <a:xfrm>
          <a:off x="2705744" y="1386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103795</xdr:rowOff>
    </xdr:from>
    <xdr:ext cx="405111" cy="259045"/>
    <xdr:sp macro="" textlink="">
      <xdr:nvSpPr>
        <xdr:cNvPr id="319" name="n_3mainValue【福祉施設】&#10;有形固定資産減価償却率">
          <a:extLst>
            <a:ext uri="{FF2B5EF4-FFF2-40B4-BE49-F238E27FC236}">
              <a16:creationId xmlns:a16="http://schemas.microsoft.com/office/drawing/2014/main" id="{952D4911-7552-4BB9-BB5F-B3C3C1F49C52}"/>
            </a:ext>
          </a:extLst>
        </xdr:cNvPr>
        <xdr:cNvSpPr txBox="1"/>
      </xdr:nvSpPr>
      <xdr:spPr>
        <a:xfrm>
          <a:off x="1816744" y="1381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85833</xdr:rowOff>
    </xdr:from>
    <xdr:ext cx="405111" cy="259045"/>
    <xdr:sp macro="" textlink="">
      <xdr:nvSpPr>
        <xdr:cNvPr id="320" name="n_4mainValue【福祉施設】&#10;有形固定資産減価償却率">
          <a:extLst>
            <a:ext uri="{FF2B5EF4-FFF2-40B4-BE49-F238E27FC236}">
              <a16:creationId xmlns:a16="http://schemas.microsoft.com/office/drawing/2014/main" id="{DD84A748-C380-4669-8320-9FA773D3B21B}"/>
            </a:ext>
          </a:extLst>
        </xdr:cNvPr>
        <xdr:cNvSpPr txBox="1"/>
      </xdr:nvSpPr>
      <xdr:spPr>
        <a:xfrm>
          <a:off x="9277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964D6CF7-C483-40DF-BB94-0A543F782F5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543241A4-B03E-4344-89FD-08AC029449D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6B2BF154-3A12-4419-8C2F-290AD0ED4F0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D2FB26EB-92F9-41B8-BA3C-2CB06CF3C79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6FBB6586-115A-4465-9BEA-25AB51BFE87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B944B11B-8FA0-4B48-9766-FAF976C6EAF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E299F9D0-96F4-4419-8717-6F92CF36205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196F8B10-D8AF-4155-AA28-41C400C72D3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D7CE6D2F-77EF-49B6-B98E-C56E950B1FC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E04D3F60-A856-4016-BBE5-56A227B1E93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a:extLst>
            <a:ext uri="{FF2B5EF4-FFF2-40B4-BE49-F238E27FC236}">
              <a16:creationId xmlns:a16="http://schemas.microsoft.com/office/drawing/2014/main" id="{5ECBFE09-CE22-4525-AE4E-0586C655EBDC}"/>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a:extLst>
            <a:ext uri="{FF2B5EF4-FFF2-40B4-BE49-F238E27FC236}">
              <a16:creationId xmlns:a16="http://schemas.microsoft.com/office/drawing/2014/main" id="{28E96E53-B37E-45EA-BAC1-89CC4C898A4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a:extLst>
            <a:ext uri="{FF2B5EF4-FFF2-40B4-BE49-F238E27FC236}">
              <a16:creationId xmlns:a16="http://schemas.microsoft.com/office/drawing/2014/main" id="{F80DF67A-B518-4B01-85CD-290A6DBE43A8}"/>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a:extLst>
            <a:ext uri="{FF2B5EF4-FFF2-40B4-BE49-F238E27FC236}">
              <a16:creationId xmlns:a16="http://schemas.microsoft.com/office/drawing/2014/main" id="{3D0F1ABA-C371-4224-88A2-F6A780B39D75}"/>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a:extLst>
            <a:ext uri="{FF2B5EF4-FFF2-40B4-BE49-F238E27FC236}">
              <a16:creationId xmlns:a16="http://schemas.microsoft.com/office/drawing/2014/main" id="{F4051EE6-535F-410E-A15E-4F2B41CA5758}"/>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a:extLst>
            <a:ext uri="{FF2B5EF4-FFF2-40B4-BE49-F238E27FC236}">
              <a16:creationId xmlns:a16="http://schemas.microsoft.com/office/drawing/2014/main" id="{47983385-C2DE-4E9F-869E-776B143B482F}"/>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C19B44D3-AF36-4F4E-AFF3-BFEDD22D39B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7EA9B98F-AC68-40DF-9390-F2F2FA76979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a:extLst>
            <a:ext uri="{FF2B5EF4-FFF2-40B4-BE49-F238E27FC236}">
              <a16:creationId xmlns:a16="http://schemas.microsoft.com/office/drawing/2014/main" id="{75973E34-E4A5-47F9-B072-DB13EC77649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66675</xdr:rowOff>
    </xdr:from>
    <xdr:to>
      <xdr:col>54</xdr:col>
      <xdr:colOff>189865</xdr:colOff>
      <xdr:row>85</xdr:row>
      <xdr:rowOff>78105</xdr:rowOff>
    </xdr:to>
    <xdr:cxnSp macro="">
      <xdr:nvCxnSpPr>
        <xdr:cNvPr id="340" name="直線コネクタ 339">
          <a:extLst>
            <a:ext uri="{FF2B5EF4-FFF2-40B4-BE49-F238E27FC236}">
              <a16:creationId xmlns:a16="http://schemas.microsoft.com/office/drawing/2014/main" id="{8F3B9CDA-DF03-4EA9-A8A3-C6B5F217ABA2}"/>
            </a:ext>
          </a:extLst>
        </xdr:cNvPr>
        <xdr:cNvCxnSpPr/>
      </xdr:nvCxnSpPr>
      <xdr:spPr>
        <a:xfrm flipV="1">
          <a:off x="10476865" y="1343977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41" name="【福祉施設】&#10;一人当たり面積最小値テキスト">
          <a:extLst>
            <a:ext uri="{FF2B5EF4-FFF2-40B4-BE49-F238E27FC236}">
              <a16:creationId xmlns:a16="http://schemas.microsoft.com/office/drawing/2014/main" id="{26516500-832B-4A0E-B44B-6CEF832E796A}"/>
            </a:ext>
          </a:extLst>
        </xdr:cNvPr>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42" name="直線コネクタ 341">
          <a:extLst>
            <a:ext uri="{FF2B5EF4-FFF2-40B4-BE49-F238E27FC236}">
              <a16:creationId xmlns:a16="http://schemas.microsoft.com/office/drawing/2014/main" id="{18F200F6-7E85-441D-8412-0A34CF61F5D2}"/>
            </a:ext>
          </a:extLst>
        </xdr:cNvPr>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13352</xdr:rowOff>
    </xdr:from>
    <xdr:ext cx="469744" cy="259045"/>
    <xdr:sp macro="" textlink="">
      <xdr:nvSpPr>
        <xdr:cNvPr id="343" name="【福祉施設】&#10;一人当たり面積最大値テキスト">
          <a:extLst>
            <a:ext uri="{FF2B5EF4-FFF2-40B4-BE49-F238E27FC236}">
              <a16:creationId xmlns:a16="http://schemas.microsoft.com/office/drawing/2014/main" id="{863C1EBD-B1FB-4BC2-80CA-B1BA5178C371}"/>
            </a:ext>
          </a:extLst>
        </xdr:cNvPr>
        <xdr:cNvSpPr txBox="1"/>
      </xdr:nvSpPr>
      <xdr:spPr>
        <a:xfrm>
          <a:off x="10515600" y="1321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66675</xdr:rowOff>
    </xdr:from>
    <xdr:to>
      <xdr:col>55</xdr:col>
      <xdr:colOff>88900</xdr:colOff>
      <xdr:row>78</xdr:row>
      <xdr:rowOff>66675</xdr:rowOff>
    </xdr:to>
    <xdr:cxnSp macro="">
      <xdr:nvCxnSpPr>
        <xdr:cNvPr id="344" name="直線コネクタ 343">
          <a:extLst>
            <a:ext uri="{FF2B5EF4-FFF2-40B4-BE49-F238E27FC236}">
              <a16:creationId xmlns:a16="http://schemas.microsoft.com/office/drawing/2014/main" id="{B9C04211-A90C-4A84-8147-3AAFA38222F0}"/>
            </a:ext>
          </a:extLst>
        </xdr:cNvPr>
        <xdr:cNvCxnSpPr/>
      </xdr:nvCxnSpPr>
      <xdr:spPr>
        <a:xfrm>
          <a:off x="10388600" y="1343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15891</xdr:rowOff>
    </xdr:from>
    <xdr:ext cx="469744" cy="259045"/>
    <xdr:sp macro="" textlink="">
      <xdr:nvSpPr>
        <xdr:cNvPr id="345" name="【福祉施設】&#10;一人当たり面積平均値テキスト">
          <a:extLst>
            <a:ext uri="{FF2B5EF4-FFF2-40B4-BE49-F238E27FC236}">
              <a16:creationId xmlns:a16="http://schemas.microsoft.com/office/drawing/2014/main" id="{1AC051E7-8CD0-4FE7-B1AB-954DD91474A4}"/>
            </a:ext>
          </a:extLst>
        </xdr:cNvPr>
        <xdr:cNvSpPr txBox="1"/>
      </xdr:nvSpPr>
      <xdr:spPr>
        <a:xfrm>
          <a:off x="10515600" y="14074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164464</xdr:rowOff>
    </xdr:from>
    <xdr:to>
      <xdr:col>55</xdr:col>
      <xdr:colOff>50800</xdr:colOff>
      <xdr:row>83</xdr:row>
      <xdr:rowOff>94614</xdr:rowOff>
    </xdr:to>
    <xdr:sp macro="" textlink="">
      <xdr:nvSpPr>
        <xdr:cNvPr id="346" name="フローチャート: 判断 345">
          <a:extLst>
            <a:ext uri="{FF2B5EF4-FFF2-40B4-BE49-F238E27FC236}">
              <a16:creationId xmlns:a16="http://schemas.microsoft.com/office/drawing/2014/main" id="{EF47D34C-15DD-4331-8462-630E68CB858A}"/>
            </a:ext>
          </a:extLst>
        </xdr:cNvPr>
        <xdr:cNvSpPr/>
      </xdr:nvSpPr>
      <xdr:spPr>
        <a:xfrm>
          <a:off x="10426700" y="1422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44450</xdr:rowOff>
    </xdr:from>
    <xdr:to>
      <xdr:col>50</xdr:col>
      <xdr:colOff>165100</xdr:colOff>
      <xdr:row>83</xdr:row>
      <xdr:rowOff>146050</xdr:rowOff>
    </xdr:to>
    <xdr:sp macro="" textlink="">
      <xdr:nvSpPr>
        <xdr:cNvPr id="347" name="フローチャート: 判断 346">
          <a:extLst>
            <a:ext uri="{FF2B5EF4-FFF2-40B4-BE49-F238E27FC236}">
              <a16:creationId xmlns:a16="http://schemas.microsoft.com/office/drawing/2014/main" id="{45EA064B-D291-42C1-8D3B-2F54278781EF}"/>
            </a:ext>
          </a:extLst>
        </xdr:cNvPr>
        <xdr:cNvSpPr/>
      </xdr:nvSpPr>
      <xdr:spPr>
        <a:xfrm>
          <a:off x="9588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48" name="フローチャート: 判断 347">
          <a:extLst>
            <a:ext uri="{FF2B5EF4-FFF2-40B4-BE49-F238E27FC236}">
              <a16:creationId xmlns:a16="http://schemas.microsoft.com/office/drawing/2014/main" id="{D8355B79-F472-47DB-A925-B5A7D9ACB252}"/>
            </a:ext>
          </a:extLst>
        </xdr:cNvPr>
        <xdr:cNvSpPr/>
      </xdr:nvSpPr>
      <xdr:spPr>
        <a:xfrm>
          <a:off x="8699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50164</xdr:rowOff>
    </xdr:from>
    <xdr:to>
      <xdr:col>41</xdr:col>
      <xdr:colOff>101600</xdr:colOff>
      <xdr:row>83</xdr:row>
      <xdr:rowOff>151764</xdr:rowOff>
    </xdr:to>
    <xdr:sp macro="" textlink="">
      <xdr:nvSpPr>
        <xdr:cNvPr id="349" name="フローチャート: 判断 348">
          <a:extLst>
            <a:ext uri="{FF2B5EF4-FFF2-40B4-BE49-F238E27FC236}">
              <a16:creationId xmlns:a16="http://schemas.microsoft.com/office/drawing/2014/main" id="{A1276433-3F86-4849-9AF3-B832AC8B2B30}"/>
            </a:ext>
          </a:extLst>
        </xdr:cNvPr>
        <xdr:cNvSpPr/>
      </xdr:nvSpPr>
      <xdr:spPr>
        <a:xfrm>
          <a:off x="7810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0" name="フローチャート: 判断 349">
          <a:extLst>
            <a:ext uri="{FF2B5EF4-FFF2-40B4-BE49-F238E27FC236}">
              <a16:creationId xmlns:a16="http://schemas.microsoft.com/office/drawing/2014/main" id="{57E078DB-FA4B-472E-A495-062A56A74418}"/>
            </a:ext>
          </a:extLst>
        </xdr:cNvPr>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2A6B5B40-BBA9-481C-A797-8C5F39CFE9C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B0C75EC5-F5F9-40C9-BE75-645FCDFE057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F0ED4046-9C7E-4583-8542-ED213041BDF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9647D041-8995-4316-980C-4CFAFC13EBE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36C9FF65-4DB6-4E83-9E58-1AF90E2C12A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15875</xdr:rowOff>
    </xdr:from>
    <xdr:to>
      <xdr:col>55</xdr:col>
      <xdr:colOff>50800</xdr:colOff>
      <xdr:row>83</xdr:row>
      <xdr:rowOff>117475</xdr:rowOff>
    </xdr:to>
    <xdr:sp macro="" textlink="">
      <xdr:nvSpPr>
        <xdr:cNvPr id="356" name="楕円 355">
          <a:extLst>
            <a:ext uri="{FF2B5EF4-FFF2-40B4-BE49-F238E27FC236}">
              <a16:creationId xmlns:a16="http://schemas.microsoft.com/office/drawing/2014/main" id="{657FFEC8-4354-4AB5-922F-0670DA351A11}"/>
            </a:ext>
          </a:extLst>
        </xdr:cNvPr>
        <xdr:cNvSpPr/>
      </xdr:nvSpPr>
      <xdr:spPr>
        <a:xfrm>
          <a:off x="10426700" y="1424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165752</xdr:rowOff>
    </xdr:from>
    <xdr:ext cx="469744" cy="259045"/>
    <xdr:sp macro="" textlink="">
      <xdr:nvSpPr>
        <xdr:cNvPr id="357" name="【福祉施設】&#10;一人当たり面積該当値テキスト">
          <a:extLst>
            <a:ext uri="{FF2B5EF4-FFF2-40B4-BE49-F238E27FC236}">
              <a16:creationId xmlns:a16="http://schemas.microsoft.com/office/drawing/2014/main" id="{ED255E97-23AF-4B46-9436-3E20FA34CD2A}"/>
            </a:ext>
          </a:extLst>
        </xdr:cNvPr>
        <xdr:cNvSpPr txBox="1"/>
      </xdr:nvSpPr>
      <xdr:spPr>
        <a:xfrm>
          <a:off x="10515600" y="1422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21589</xdr:rowOff>
    </xdr:from>
    <xdr:to>
      <xdr:col>50</xdr:col>
      <xdr:colOff>165100</xdr:colOff>
      <xdr:row>83</xdr:row>
      <xdr:rowOff>123189</xdr:rowOff>
    </xdr:to>
    <xdr:sp macro="" textlink="">
      <xdr:nvSpPr>
        <xdr:cNvPr id="358" name="楕円 357">
          <a:extLst>
            <a:ext uri="{FF2B5EF4-FFF2-40B4-BE49-F238E27FC236}">
              <a16:creationId xmlns:a16="http://schemas.microsoft.com/office/drawing/2014/main" id="{5ED05891-114E-419E-BED4-23011CB47A71}"/>
            </a:ext>
          </a:extLst>
        </xdr:cNvPr>
        <xdr:cNvSpPr/>
      </xdr:nvSpPr>
      <xdr:spPr>
        <a:xfrm>
          <a:off x="9588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66675</xdr:rowOff>
    </xdr:from>
    <xdr:to>
      <xdr:col>55</xdr:col>
      <xdr:colOff>0</xdr:colOff>
      <xdr:row>83</xdr:row>
      <xdr:rowOff>72389</xdr:rowOff>
    </xdr:to>
    <xdr:cxnSp macro="">
      <xdr:nvCxnSpPr>
        <xdr:cNvPr id="359" name="直線コネクタ 358">
          <a:extLst>
            <a:ext uri="{FF2B5EF4-FFF2-40B4-BE49-F238E27FC236}">
              <a16:creationId xmlns:a16="http://schemas.microsoft.com/office/drawing/2014/main" id="{3594BAC4-9B85-42D7-8C75-6CA376E9BAE7}"/>
            </a:ext>
          </a:extLst>
        </xdr:cNvPr>
        <xdr:cNvCxnSpPr/>
      </xdr:nvCxnSpPr>
      <xdr:spPr>
        <a:xfrm flipV="1">
          <a:off x="9639300" y="14297025"/>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21589</xdr:rowOff>
    </xdr:from>
    <xdr:to>
      <xdr:col>46</xdr:col>
      <xdr:colOff>38100</xdr:colOff>
      <xdr:row>83</xdr:row>
      <xdr:rowOff>123189</xdr:rowOff>
    </xdr:to>
    <xdr:sp macro="" textlink="">
      <xdr:nvSpPr>
        <xdr:cNvPr id="360" name="楕円 359">
          <a:extLst>
            <a:ext uri="{FF2B5EF4-FFF2-40B4-BE49-F238E27FC236}">
              <a16:creationId xmlns:a16="http://schemas.microsoft.com/office/drawing/2014/main" id="{522FBFD1-5156-4BD0-B703-2A9AAB9E72F9}"/>
            </a:ext>
          </a:extLst>
        </xdr:cNvPr>
        <xdr:cNvSpPr/>
      </xdr:nvSpPr>
      <xdr:spPr>
        <a:xfrm>
          <a:off x="8699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72389</xdr:rowOff>
    </xdr:from>
    <xdr:to>
      <xdr:col>50</xdr:col>
      <xdr:colOff>114300</xdr:colOff>
      <xdr:row>83</xdr:row>
      <xdr:rowOff>72389</xdr:rowOff>
    </xdr:to>
    <xdr:cxnSp macro="">
      <xdr:nvCxnSpPr>
        <xdr:cNvPr id="361" name="直線コネクタ 360">
          <a:extLst>
            <a:ext uri="{FF2B5EF4-FFF2-40B4-BE49-F238E27FC236}">
              <a16:creationId xmlns:a16="http://schemas.microsoft.com/office/drawing/2014/main" id="{6686577C-8C12-4E11-B863-43585A77E6AE}"/>
            </a:ext>
          </a:extLst>
        </xdr:cNvPr>
        <xdr:cNvCxnSpPr/>
      </xdr:nvCxnSpPr>
      <xdr:spPr>
        <a:xfrm>
          <a:off x="8750300" y="143027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21589</xdr:rowOff>
    </xdr:from>
    <xdr:to>
      <xdr:col>41</xdr:col>
      <xdr:colOff>101600</xdr:colOff>
      <xdr:row>83</xdr:row>
      <xdr:rowOff>123189</xdr:rowOff>
    </xdr:to>
    <xdr:sp macro="" textlink="">
      <xdr:nvSpPr>
        <xdr:cNvPr id="362" name="楕円 361">
          <a:extLst>
            <a:ext uri="{FF2B5EF4-FFF2-40B4-BE49-F238E27FC236}">
              <a16:creationId xmlns:a16="http://schemas.microsoft.com/office/drawing/2014/main" id="{8A792CD0-CC8B-4A0F-AAAE-A70AE8E6649E}"/>
            </a:ext>
          </a:extLst>
        </xdr:cNvPr>
        <xdr:cNvSpPr/>
      </xdr:nvSpPr>
      <xdr:spPr>
        <a:xfrm>
          <a:off x="7810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72389</xdr:rowOff>
    </xdr:from>
    <xdr:to>
      <xdr:col>45</xdr:col>
      <xdr:colOff>177800</xdr:colOff>
      <xdr:row>83</xdr:row>
      <xdr:rowOff>72389</xdr:rowOff>
    </xdr:to>
    <xdr:cxnSp macro="">
      <xdr:nvCxnSpPr>
        <xdr:cNvPr id="363" name="直線コネクタ 362">
          <a:extLst>
            <a:ext uri="{FF2B5EF4-FFF2-40B4-BE49-F238E27FC236}">
              <a16:creationId xmlns:a16="http://schemas.microsoft.com/office/drawing/2014/main" id="{77DAD2F1-75FB-434D-BE6D-9C0E6F3E2E23}"/>
            </a:ext>
          </a:extLst>
        </xdr:cNvPr>
        <xdr:cNvCxnSpPr/>
      </xdr:nvCxnSpPr>
      <xdr:spPr>
        <a:xfrm>
          <a:off x="7861300" y="143027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21589</xdr:rowOff>
    </xdr:from>
    <xdr:to>
      <xdr:col>36</xdr:col>
      <xdr:colOff>165100</xdr:colOff>
      <xdr:row>83</xdr:row>
      <xdr:rowOff>123189</xdr:rowOff>
    </xdr:to>
    <xdr:sp macro="" textlink="">
      <xdr:nvSpPr>
        <xdr:cNvPr id="364" name="楕円 363">
          <a:extLst>
            <a:ext uri="{FF2B5EF4-FFF2-40B4-BE49-F238E27FC236}">
              <a16:creationId xmlns:a16="http://schemas.microsoft.com/office/drawing/2014/main" id="{770F6FA0-0517-49A4-ABB7-3F545026B39A}"/>
            </a:ext>
          </a:extLst>
        </xdr:cNvPr>
        <xdr:cNvSpPr/>
      </xdr:nvSpPr>
      <xdr:spPr>
        <a:xfrm>
          <a:off x="6921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72389</xdr:rowOff>
    </xdr:from>
    <xdr:to>
      <xdr:col>41</xdr:col>
      <xdr:colOff>50800</xdr:colOff>
      <xdr:row>83</xdr:row>
      <xdr:rowOff>72389</xdr:rowOff>
    </xdr:to>
    <xdr:cxnSp macro="">
      <xdr:nvCxnSpPr>
        <xdr:cNvPr id="365" name="直線コネクタ 364">
          <a:extLst>
            <a:ext uri="{FF2B5EF4-FFF2-40B4-BE49-F238E27FC236}">
              <a16:creationId xmlns:a16="http://schemas.microsoft.com/office/drawing/2014/main" id="{C9BD52C4-80E1-46EA-BD22-CEBAC9BB8D8A}"/>
            </a:ext>
          </a:extLst>
        </xdr:cNvPr>
        <xdr:cNvCxnSpPr/>
      </xdr:nvCxnSpPr>
      <xdr:spPr>
        <a:xfrm>
          <a:off x="6972300" y="143027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137177</xdr:rowOff>
    </xdr:from>
    <xdr:ext cx="469744" cy="259045"/>
    <xdr:sp macro="" textlink="">
      <xdr:nvSpPr>
        <xdr:cNvPr id="366" name="n_1aveValue【福祉施設】&#10;一人当たり面積">
          <a:extLst>
            <a:ext uri="{FF2B5EF4-FFF2-40B4-BE49-F238E27FC236}">
              <a16:creationId xmlns:a16="http://schemas.microsoft.com/office/drawing/2014/main" id="{0C3EF823-AC7E-4B5D-B05D-76AE6C2AC8E1}"/>
            </a:ext>
          </a:extLst>
        </xdr:cNvPr>
        <xdr:cNvSpPr txBox="1"/>
      </xdr:nvSpPr>
      <xdr:spPr>
        <a:xfrm>
          <a:off x="9391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148607</xdr:rowOff>
    </xdr:from>
    <xdr:ext cx="469744" cy="259045"/>
    <xdr:sp macro="" textlink="">
      <xdr:nvSpPr>
        <xdr:cNvPr id="367" name="n_2aveValue【福祉施設】&#10;一人当たり面積">
          <a:extLst>
            <a:ext uri="{FF2B5EF4-FFF2-40B4-BE49-F238E27FC236}">
              <a16:creationId xmlns:a16="http://schemas.microsoft.com/office/drawing/2014/main" id="{34CBAAC5-6049-4A65-9AE1-DEEC6FDA5220}"/>
            </a:ext>
          </a:extLst>
        </xdr:cNvPr>
        <xdr:cNvSpPr txBox="1"/>
      </xdr:nvSpPr>
      <xdr:spPr>
        <a:xfrm>
          <a:off x="85154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142891</xdr:rowOff>
    </xdr:from>
    <xdr:ext cx="469744" cy="259045"/>
    <xdr:sp macro="" textlink="">
      <xdr:nvSpPr>
        <xdr:cNvPr id="368" name="n_3aveValue【福祉施設】&#10;一人当たり面積">
          <a:extLst>
            <a:ext uri="{FF2B5EF4-FFF2-40B4-BE49-F238E27FC236}">
              <a16:creationId xmlns:a16="http://schemas.microsoft.com/office/drawing/2014/main" id="{CE61DFB6-BB06-4E26-A004-E74CA6A71363}"/>
            </a:ext>
          </a:extLst>
        </xdr:cNvPr>
        <xdr:cNvSpPr txBox="1"/>
      </xdr:nvSpPr>
      <xdr:spPr>
        <a:xfrm>
          <a:off x="7626427" y="1437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137177</xdr:rowOff>
    </xdr:from>
    <xdr:ext cx="469744" cy="259045"/>
    <xdr:sp macro="" textlink="">
      <xdr:nvSpPr>
        <xdr:cNvPr id="369" name="n_4aveValue【福祉施設】&#10;一人当たり面積">
          <a:extLst>
            <a:ext uri="{FF2B5EF4-FFF2-40B4-BE49-F238E27FC236}">
              <a16:creationId xmlns:a16="http://schemas.microsoft.com/office/drawing/2014/main" id="{05ABEA3F-AF07-4E16-8F92-B026E5722700}"/>
            </a:ext>
          </a:extLst>
        </xdr:cNvPr>
        <xdr:cNvSpPr txBox="1"/>
      </xdr:nvSpPr>
      <xdr:spPr>
        <a:xfrm>
          <a:off x="6737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139716</xdr:rowOff>
    </xdr:from>
    <xdr:ext cx="469744" cy="259045"/>
    <xdr:sp macro="" textlink="">
      <xdr:nvSpPr>
        <xdr:cNvPr id="370" name="n_1mainValue【福祉施設】&#10;一人当たり面積">
          <a:extLst>
            <a:ext uri="{FF2B5EF4-FFF2-40B4-BE49-F238E27FC236}">
              <a16:creationId xmlns:a16="http://schemas.microsoft.com/office/drawing/2014/main" id="{751E2A69-3530-41D3-9C53-55F68E8EC120}"/>
            </a:ext>
          </a:extLst>
        </xdr:cNvPr>
        <xdr:cNvSpPr txBox="1"/>
      </xdr:nvSpPr>
      <xdr:spPr>
        <a:xfrm>
          <a:off x="93917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139716</xdr:rowOff>
    </xdr:from>
    <xdr:ext cx="469744" cy="259045"/>
    <xdr:sp macro="" textlink="">
      <xdr:nvSpPr>
        <xdr:cNvPr id="371" name="n_2mainValue【福祉施設】&#10;一人当たり面積">
          <a:extLst>
            <a:ext uri="{FF2B5EF4-FFF2-40B4-BE49-F238E27FC236}">
              <a16:creationId xmlns:a16="http://schemas.microsoft.com/office/drawing/2014/main" id="{F543B629-AAA9-40BB-998D-96F5743EE02D}"/>
            </a:ext>
          </a:extLst>
        </xdr:cNvPr>
        <xdr:cNvSpPr txBox="1"/>
      </xdr:nvSpPr>
      <xdr:spPr>
        <a:xfrm>
          <a:off x="8515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139716</xdr:rowOff>
    </xdr:from>
    <xdr:ext cx="469744" cy="259045"/>
    <xdr:sp macro="" textlink="">
      <xdr:nvSpPr>
        <xdr:cNvPr id="372" name="n_3mainValue【福祉施設】&#10;一人当たり面積">
          <a:extLst>
            <a:ext uri="{FF2B5EF4-FFF2-40B4-BE49-F238E27FC236}">
              <a16:creationId xmlns:a16="http://schemas.microsoft.com/office/drawing/2014/main" id="{699DF4D8-45E6-4454-A7FA-E11FC2CCA7E6}"/>
            </a:ext>
          </a:extLst>
        </xdr:cNvPr>
        <xdr:cNvSpPr txBox="1"/>
      </xdr:nvSpPr>
      <xdr:spPr>
        <a:xfrm>
          <a:off x="7626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139716</xdr:rowOff>
    </xdr:from>
    <xdr:ext cx="469744" cy="259045"/>
    <xdr:sp macro="" textlink="">
      <xdr:nvSpPr>
        <xdr:cNvPr id="373" name="n_4mainValue【福祉施設】&#10;一人当たり面積">
          <a:extLst>
            <a:ext uri="{FF2B5EF4-FFF2-40B4-BE49-F238E27FC236}">
              <a16:creationId xmlns:a16="http://schemas.microsoft.com/office/drawing/2014/main" id="{53C387BD-255B-402C-A7AE-41C31DC8FD56}"/>
            </a:ext>
          </a:extLst>
        </xdr:cNvPr>
        <xdr:cNvSpPr txBox="1"/>
      </xdr:nvSpPr>
      <xdr:spPr>
        <a:xfrm>
          <a:off x="6737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2B324452-E452-4443-B578-B9B88DB9624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36D70FDA-DF4E-44FA-AB7F-7C16422414B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1DFBFA70-01E6-4F0E-9894-19663C85BC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16CE6E80-A5D6-49F6-A30D-0E55F92339C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2B7D5F8B-9D94-4CF1-8E07-2B4153A5847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DCF25131-FECE-42C3-9928-503EF8117E8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EBA2DA61-D2F8-4C27-A459-86BDF69EDE8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E59341ED-D63E-49CC-B15D-5679EE755019}"/>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a:extLst>
            <a:ext uri="{FF2B5EF4-FFF2-40B4-BE49-F238E27FC236}">
              <a16:creationId xmlns:a16="http://schemas.microsoft.com/office/drawing/2014/main" id="{59AFC263-2961-4D13-A7B3-2E7FCA1FE584}"/>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BA3EC650-D3D9-4798-8CBA-86919556A232}"/>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a:extLst>
            <a:ext uri="{FF2B5EF4-FFF2-40B4-BE49-F238E27FC236}">
              <a16:creationId xmlns:a16="http://schemas.microsoft.com/office/drawing/2014/main" id="{ADCCCD30-DDED-4795-A860-A98110D4AD44}"/>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5" name="直線コネクタ 384">
          <a:extLst>
            <a:ext uri="{FF2B5EF4-FFF2-40B4-BE49-F238E27FC236}">
              <a16:creationId xmlns:a16="http://schemas.microsoft.com/office/drawing/2014/main" id="{24687E56-AB9D-4747-8CD3-1572F5FDFB77}"/>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6" name="テキスト ボックス 385">
          <a:extLst>
            <a:ext uri="{FF2B5EF4-FFF2-40B4-BE49-F238E27FC236}">
              <a16:creationId xmlns:a16="http://schemas.microsoft.com/office/drawing/2014/main" id="{9555D1BA-C5C5-485A-8398-99E838B05622}"/>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7" name="直線コネクタ 386">
          <a:extLst>
            <a:ext uri="{FF2B5EF4-FFF2-40B4-BE49-F238E27FC236}">
              <a16:creationId xmlns:a16="http://schemas.microsoft.com/office/drawing/2014/main" id="{964F0ACF-E2D7-4E80-BD15-99741BCC2748}"/>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8" name="テキスト ボックス 387">
          <a:extLst>
            <a:ext uri="{FF2B5EF4-FFF2-40B4-BE49-F238E27FC236}">
              <a16:creationId xmlns:a16="http://schemas.microsoft.com/office/drawing/2014/main" id="{2502F7DD-5A18-49AD-ADE0-9F0DC37C1242}"/>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9" name="直線コネクタ 388">
          <a:extLst>
            <a:ext uri="{FF2B5EF4-FFF2-40B4-BE49-F238E27FC236}">
              <a16:creationId xmlns:a16="http://schemas.microsoft.com/office/drawing/2014/main" id="{A0B3EB7E-0009-49DC-80ED-7D587518C789}"/>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0" name="テキスト ボックス 389">
          <a:extLst>
            <a:ext uri="{FF2B5EF4-FFF2-40B4-BE49-F238E27FC236}">
              <a16:creationId xmlns:a16="http://schemas.microsoft.com/office/drawing/2014/main" id="{D0EF2DE2-97B8-4B4A-8F97-9BFB39A6A629}"/>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1" name="直線コネクタ 390">
          <a:extLst>
            <a:ext uri="{FF2B5EF4-FFF2-40B4-BE49-F238E27FC236}">
              <a16:creationId xmlns:a16="http://schemas.microsoft.com/office/drawing/2014/main" id="{8D9B5140-2031-4AD6-93E9-E2F356026313}"/>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2" name="テキスト ボックス 391">
          <a:extLst>
            <a:ext uri="{FF2B5EF4-FFF2-40B4-BE49-F238E27FC236}">
              <a16:creationId xmlns:a16="http://schemas.microsoft.com/office/drawing/2014/main" id="{84985A54-D8A4-4373-9F3F-7BFA1ED4ED98}"/>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3" name="直線コネクタ 392">
          <a:extLst>
            <a:ext uri="{FF2B5EF4-FFF2-40B4-BE49-F238E27FC236}">
              <a16:creationId xmlns:a16="http://schemas.microsoft.com/office/drawing/2014/main" id="{FDBEC751-4819-446C-BF44-CC72C56B9FF4}"/>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4" name="テキスト ボックス 393">
          <a:extLst>
            <a:ext uri="{FF2B5EF4-FFF2-40B4-BE49-F238E27FC236}">
              <a16:creationId xmlns:a16="http://schemas.microsoft.com/office/drawing/2014/main" id="{5F2C4C81-B40C-4ACF-86BD-E6C6555AC8B4}"/>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5" name="直線コネクタ 394">
          <a:extLst>
            <a:ext uri="{FF2B5EF4-FFF2-40B4-BE49-F238E27FC236}">
              <a16:creationId xmlns:a16="http://schemas.microsoft.com/office/drawing/2014/main" id="{01D43DEF-62A8-403E-9EA8-5B0201DE41A6}"/>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6" name="テキスト ボックス 395">
          <a:extLst>
            <a:ext uri="{FF2B5EF4-FFF2-40B4-BE49-F238E27FC236}">
              <a16:creationId xmlns:a16="http://schemas.microsoft.com/office/drawing/2014/main" id="{DAFEDCC7-2083-41F4-ACA3-2F665775BD1D}"/>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a:extLst>
            <a:ext uri="{FF2B5EF4-FFF2-40B4-BE49-F238E27FC236}">
              <a16:creationId xmlns:a16="http://schemas.microsoft.com/office/drawing/2014/main" id="{6398632A-FCBD-4E67-BE3D-86EA36E4C89C}"/>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a:extLst>
            <a:ext uri="{FF2B5EF4-FFF2-40B4-BE49-F238E27FC236}">
              <a16:creationId xmlns:a16="http://schemas.microsoft.com/office/drawing/2014/main" id="{74F365FB-8878-4135-8E24-3EE9CFAF41E2}"/>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159476</xdr:rowOff>
    </xdr:from>
    <xdr:to>
      <xdr:col>24</xdr:col>
      <xdr:colOff>62865</xdr:colOff>
      <xdr:row>109</xdr:row>
      <xdr:rowOff>35379</xdr:rowOff>
    </xdr:to>
    <xdr:cxnSp macro="">
      <xdr:nvCxnSpPr>
        <xdr:cNvPr id="399" name="直線コネクタ 398">
          <a:extLst>
            <a:ext uri="{FF2B5EF4-FFF2-40B4-BE49-F238E27FC236}">
              <a16:creationId xmlns:a16="http://schemas.microsoft.com/office/drawing/2014/main" id="{99723C77-4D9A-4775-A494-CAC4B23F4EF3}"/>
            </a:ext>
          </a:extLst>
        </xdr:cNvPr>
        <xdr:cNvCxnSpPr/>
      </xdr:nvCxnSpPr>
      <xdr:spPr>
        <a:xfrm flipV="1">
          <a:off x="4634865" y="17304476"/>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0" name="【市民会館】&#10;有形固定資産減価償却率最小値テキスト">
          <a:extLst>
            <a:ext uri="{FF2B5EF4-FFF2-40B4-BE49-F238E27FC236}">
              <a16:creationId xmlns:a16="http://schemas.microsoft.com/office/drawing/2014/main" id="{0DCD6023-19F7-4CA5-BD28-755A3E16CD0D}"/>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1" name="直線コネクタ 400">
          <a:extLst>
            <a:ext uri="{FF2B5EF4-FFF2-40B4-BE49-F238E27FC236}">
              <a16:creationId xmlns:a16="http://schemas.microsoft.com/office/drawing/2014/main" id="{6111C973-09C9-4395-B789-00DA23997849}"/>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106153</xdr:rowOff>
    </xdr:from>
    <xdr:ext cx="405111" cy="259045"/>
    <xdr:sp macro="" textlink="">
      <xdr:nvSpPr>
        <xdr:cNvPr id="402" name="【市民会館】&#10;有形固定資産減価償却率最大値テキスト">
          <a:extLst>
            <a:ext uri="{FF2B5EF4-FFF2-40B4-BE49-F238E27FC236}">
              <a16:creationId xmlns:a16="http://schemas.microsoft.com/office/drawing/2014/main" id="{201F489E-1DAB-49B2-9199-DDB48EB18824}"/>
            </a:ext>
          </a:extLst>
        </xdr:cNvPr>
        <xdr:cNvSpPr txBox="1"/>
      </xdr:nvSpPr>
      <xdr:spPr>
        <a:xfrm>
          <a:off x="4673600" y="1707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159476</xdr:rowOff>
    </xdr:from>
    <xdr:to>
      <xdr:col>24</xdr:col>
      <xdr:colOff>152400</xdr:colOff>
      <xdr:row>100</xdr:row>
      <xdr:rowOff>159476</xdr:rowOff>
    </xdr:to>
    <xdr:cxnSp macro="">
      <xdr:nvCxnSpPr>
        <xdr:cNvPr id="403" name="直線コネクタ 402">
          <a:extLst>
            <a:ext uri="{FF2B5EF4-FFF2-40B4-BE49-F238E27FC236}">
              <a16:creationId xmlns:a16="http://schemas.microsoft.com/office/drawing/2014/main" id="{86CF8E66-96EE-4C7B-B86E-C3AA154C1D68}"/>
            </a:ext>
          </a:extLst>
        </xdr:cNvPr>
        <xdr:cNvCxnSpPr/>
      </xdr:nvCxnSpPr>
      <xdr:spPr>
        <a:xfrm>
          <a:off x="4546600" y="1730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5822</xdr:rowOff>
    </xdr:from>
    <xdr:ext cx="405111" cy="259045"/>
    <xdr:sp macro="" textlink="">
      <xdr:nvSpPr>
        <xdr:cNvPr id="404" name="【市民会館】&#10;有形固定資産減価償却率平均値テキスト">
          <a:extLst>
            <a:ext uri="{FF2B5EF4-FFF2-40B4-BE49-F238E27FC236}">
              <a16:creationId xmlns:a16="http://schemas.microsoft.com/office/drawing/2014/main" id="{BFD7C733-9268-4504-B86F-8A46C939A28C}"/>
            </a:ext>
          </a:extLst>
        </xdr:cNvPr>
        <xdr:cNvSpPr txBox="1"/>
      </xdr:nvSpPr>
      <xdr:spPr>
        <a:xfrm>
          <a:off x="4673600" y="17836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405" name="フローチャート: 判断 404">
          <a:extLst>
            <a:ext uri="{FF2B5EF4-FFF2-40B4-BE49-F238E27FC236}">
              <a16:creationId xmlns:a16="http://schemas.microsoft.com/office/drawing/2014/main" id="{22092B69-8B0E-4B5F-90F6-E262AD6FD68E}"/>
            </a:ext>
          </a:extLst>
        </xdr:cNvPr>
        <xdr:cNvSpPr/>
      </xdr:nvSpPr>
      <xdr:spPr>
        <a:xfrm>
          <a:off x="45847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406" name="フローチャート: 判断 405">
          <a:extLst>
            <a:ext uri="{FF2B5EF4-FFF2-40B4-BE49-F238E27FC236}">
              <a16:creationId xmlns:a16="http://schemas.microsoft.com/office/drawing/2014/main" id="{3CBF9162-D76B-446F-8F7E-1E0BABDA59B9}"/>
            </a:ext>
          </a:extLst>
        </xdr:cNvPr>
        <xdr:cNvSpPr/>
      </xdr:nvSpPr>
      <xdr:spPr>
        <a:xfrm>
          <a:off x="3746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160927</xdr:rowOff>
    </xdr:from>
    <xdr:to>
      <xdr:col>15</xdr:col>
      <xdr:colOff>101600</xdr:colOff>
      <xdr:row>105</xdr:row>
      <xdr:rowOff>91077</xdr:rowOff>
    </xdr:to>
    <xdr:sp macro="" textlink="">
      <xdr:nvSpPr>
        <xdr:cNvPr id="407" name="フローチャート: 判断 406">
          <a:extLst>
            <a:ext uri="{FF2B5EF4-FFF2-40B4-BE49-F238E27FC236}">
              <a16:creationId xmlns:a16="http://schemas.microsoft.com/office/drawing/2014/main" id="{BA3A2D9B-A64B-4C28-A6DC-1F46636A4896}"/>
            </a:ext>
          </a:extLst>
        </xdr:cNvPr>
        <xdr:cNvSpPr/>
      </xdr:nvSpPr>
      <xdr:spPr>
        <a:xfrm>
          <a:off x="2857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138068</xdr:rowOff>
    </xdr:from>
    <xdr:to>
      <xdr:col>10</xdr:col>
      <xdr:colOff>165100</xdr:colOff>
      <xdr:row>105</xdr:row>
      <xdr:rowOff>68218</xdr:rowOff>
    </xdr:to>
    <xdr:sp macro="" textlink="">
      <xdr:nvSpPr>
        <xdr:cNvPr id="408" name="フローチャート: 判断 407">
          <a:extLst>
            <a:ext uri="{FF2B5EF4-FFF2-40B4-BE49-F238E27FC236}">
              <a16:creationId xmlns:a16="http://schemas.microsoft.com/office/drawing/2014/main" id="{057BF163-455D-41C6-8922-6C6F91C0B1F5}"/>
            </a:ext>
          </a:extLst>
        </xdr:cNvPr>
        <xdr:cNvSpPr/>
      </xdr:nvSpPr>
      <xdr:spPr>
        <a:xfrm>
          <a:off x="1968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72752</xdr:rowOff>
    </xdr:from>
    <xdr:to>
      <xdr:col>6</xdr:col>
      <xdr:colOff>38100</xdr:colOff>
      <xdr:row>105</xdr:row>
      <xdr:rowOff>2902</xdr:rowOff>
    </xdr:to>
    <xdr:sp macro="" textlink="">
      <xdr:nvSpPr>
        <xdr:cNvPr id="409" name="フローチャート: 判断 408">
          <a:extLst>
            <a:ext uri="{FF2B5EF4-FFF2-40B4-BE49-F238E27FC236}">
              <a16:creationId xmlns:a16="http://schemas.microsoft.com/office/drawing/2014/main" id="{563C831D-2658-40C4-997C-208866659068}"/>
            </a:ext>
          </a:extLst>
        </xdr:cNvPr>
        <xdr:cNvSpPr/>
      </xdr:nvSpPr>
      <xdr:spPr>
        <a:xfrm>
          <a:off x="1079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60F7EB99-C10F-478E-BE24-81E3190F1C8A}"/>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BAF73FF2-79FE-4EA4-B272-287A1899B19D}"/>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DFACBB11-AD07-45FE-BBEE-E4274E30004D}"/>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24A16324-5A94-49F9-9739-0C4F79425245}"/>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43303056-EB88-456B-9CA8-283D1250AD08}"/>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123371</xdr:rowOff>
    </xdr:from>
    <xdr:to>
      <xdr:col>24</xdr:col>
      <xdr:colOff>114300</xdr:colOff>
      <xdr:row>107</xdr:row>
      <xdr:rowOff>53521</xdr:rowOff>
    </xdr:to>
    <xdr:sp macro="" textlink="">
      <xdr:nvSpPr>
        <xdr:cNvPr id="415" name="楕円 414">
          <a:extLst>
            <a:ext uri="{FF2B5EF4-FFF2-40B4-BE49-F238E27FC236}">
              <a16:creationId xmlns:a16="http://schemas.microsoft.com/office/drawing/2014/main" id="{2EEF2EC0-2520-4677-A0D3-51279A804771}"/>
            </a:ext>
          </a:extLst>
        </xdr:cNvPr>
        <xdr:cNvSpPr/>
      </xdr:nvSpPr>
      <xdr:spPr>
        <a:xfrm>
          <a:off x="4584700" y="182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101798</xdr:rowOff>
    </xdr:from>
    <xdr:ext cx="405111" cy="259045"/>
    <xdr:sp macro="" textlink="">
      <xdr:nvSpPr>
        <xdr:cNvPr id="416" name="【市民会館】&#10;有形固定資産減価償却率該当値テキスト">
          <a:extLst>
            <a:ext uri="{FF2B5EF4-FFF2-40B4-BE49-F238E27FC236}">
              <a16:creationId xmlns:a16="http://schemas.microsoft.com/office/drawing/2014/main" id="{49C34D66-225B-4870-93AD-3CC312A01900}"/>
            </a:ext>
          </a:extLst>
        </xdr:cNvPr>
        <xdr:cNvSpPr txBox="1"/>
      </xdr:nvSpPr>
      <xdr:spPr>
        <a:xfrm>
          <a:off x="4673600" y="1827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87449</xdr:rowOff>
    </xdr:from>
    <xdr:to>
      <xdr:col>20</xdr:col>
      <xdr:colOff>38100</xdr:colOff>
      <xdr:row>107</xdr:row>
      <xdr:rowOff>17599</xdr:rowOff>
    </xdr:to>
    <xdr:sp macro="" textlink="">
      <xdr:nvSpPr>
        <xdr:cNvPr id="417" name="楕円 416">
          <a:extLst>
            <a:ext uri="{FF2B5EF4-FFF2-40B4-BE49-F238E27FC236}">
              <a16:creationId xmlns:a16="http://schemas.microsoft.com/office/drawing/2014/main" id="{E48D8157-FDA9-4CD8-BD99-D3EC54D75FAC}"/>
            </a:ext>
          </a:extLst>
        </xdr:cNvPr>
        <xdr:cNvSpPr/>
      </xdr:nvSpPr>
      <xdr:spPr>
        <a:xfrm>
          <a:off x="3746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138249</xdr:rowOff>
    </xdr:from>
    <xdr:to>
      <xdr:col>24</xdr:col>
      <xdr:colOff>63500</xdr:colOff>
      <xdr:row>107</xdr:row>
      <xdr:rowOff>2721</xdr:rowOff>
    </xdr:to>
    <xdr:cxnSp macro="">
      <xdr:nvCxnSpPr>
        <xdr:cNvPr id="418" name="直線コネクタ 417">
          <a:extLst>
            <a:ext uri="{FF2B5EF4-FFF2-40B4-BE49-F238E27FC236}">
              <a16:creationId xmlns:a16="http://schemas.microsoft.com/office/drawing/2014/main" id="{06A02CFA-4FCF-425A-BD6D-E3C2A86EDCDC}"/>
            </a:ext>
          </a:extLst>
        </xdr:cNvPr>
        <xdr:cNvCxnSpPr/>
      </xdr:nvCxnSpPr>
      <xdr:spPr>
        <a:xfrm>
          <a:off x="3797300" y="18311949"/>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51526</xdr:rowOff>
    </xdr:from>
    <xdr:to>
      <xdr:col>15</xdr:col>
      <xdr:colOff>101600</xdr:colOff>
      <xdr:row>106</xdr:row>
      <xdr:rowOff>153126</xdr:rowOff>
    </xdr:to>
    <xdr:sp macro="" textlink="">
      <xdr:nvSpPr>
        <xdr:cNvPr id="419" name="楕円 418">
          <a:extLst>
            <a:ext uri="{FF2B5EF4-FFF2-40B4-BE49-F238E27FC236}">
              <a16:creationId xmlns:a16="http://schemas.microsoft.com/office/drawing/2014/main" id="{0D4146CE-BDDD-4ABF-9E8A-1590E1C2C9C7}"/>
            </a:ext>
          </a:extLst>
        </xdr:cNvPr>
        <xdr:cNvSpPr/>
      </xdr:nvSpPr>
      <xdr:spPr>
        <a:xfrm>
          <a:off x="28575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102326</xdr:rowOff>
    </xdr:from>
    <xdr:to>
      <xdr:col>19</xdr:col>
      <xdr:colOff>177800</xdr:colOff>
      <xdr:row>106</xdr:row>
      <xdr:rowOff>138249</xdr:rowOff>
    </xdr:to>
    <xdr:cxnSp macro="">
      <xdr:nvCxnSpPr>
        <xdr:cNvPr id="420" name="直線コネクタ 419">
          <a:extLst>
            <a:ext uri="{FF2B5EF4-FFF2-40B4-BE49-F238E27FC236}">
              <a16:creationId xmlns:a16="http://schemas.microsoft.com/office/drawing/2014/main" id="{461999CD-A492-4BAA-B6A9-321D5B33DD88}"/>
            </a:ext>
          </a:extLst>
        </xdr:cNvPr>
        <xdr:cNvCxnSpPr/>
      </xdr:nvCxnSpPr>
      <xdr:spPr>
        <a:xfrm>
          <a:off x="2908300" y="1827602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15602</xdr:rowOff>
    </xdr:from>
    <xdr:to>
      <xdr:col>10</xdr:col>
      <xdr:colOff>165100</xdr:colOff>
      <xdr:row>106</xdr:row>
      <xdr:rowOff>117202</xdr:rowOff>
    </xdr:to>
    <xdr:sp macro="" textlink="">
      <xdr:nvSpPr>
        <xdr:cNvPr id="421" name="楕円 420">
          <a:extLst>
            <a:ext uri="{FF2B5EF4-FFF2-40B4-BE49-F238E27FC236}">
              <a16:creationId xmlns:a16="http://schemas.microsoft.com/office/drawing/2014/main" id="{53F770EB-4BAE-4730-AABF-69EC512BD504}"/>
            </a:ext>
          </a:extLst>
        </xdr:cNvPr>
        <xdr:cNvSpPr/>
      </xdr:nvSpPr>
      <xdr:spPr>
        <a:xfrm>
          <a:off x="1968500" y="1818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66402</xdr:rowOff>
    </xdr:from>
    <xdr:to>
      <xdr:col>15</xdr:col>
      <xdr:colOff>50800</xdr:colOff>
      <xdr:row>106</xdr:row>
      <xdr:rowOff>102326</xdr:rowOff>
    </xdr:to>
    <xdr:cxnSp macro="">
      <xdr:nvCxnSpPr>
        <xdr:cNvPr id="422" name="直線コネクタ 421">
          <a:extLst>
            <a:ext uri="{FF2B5EF4-FFF2-40B4-BE49-F238E27FC236}">
              <a16:creationId xmlns:a16="http://schemas.microsoft.com/office/drawing/2014/main" id="{4602AD54-7ACE-4EDA-8154-AF1CCB61AB4A}"/>
            </a:ext>
          </a:extLst>
        </xdr:cNvPr>
        <xdr:cNvCxnSpPr/>
      </xdr:nvCxnSpPr>
      <xdr:spPr>
        <a:xfrm>
          <a:off x="2019300" y="1824010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151130</xdr:rowOff>
    </xdr:from>
    <xdr:to>
      <xdr:col>6</xdr:col>
      <xdr:colOff>38100</xdr:colOff>
      <xdr:row>106</xdr:row>
      <xdr:rowOff>81280</xdr:rowOff>
    </xdr:to>
    <xdr:sp macro="" textlink="">
      <xdr:nvSpPr>
        <xdr:cNvPr id="423" name="楕円 422">
          <a:extLst>
            <a:ext uri="{FF2B5EF4-FFF2-40B4-BE49-F238E27FC236}">
              <a16:creationId xmlns:a16="http://schemas.microsoft.com/office/drawing/2014/main" id="{C33FAB8D-F2C1-4322-B6F7-43E19A5490D4}"/>
            </a:ext>
          </a:extLst>
        </xdr:cNvPr>
        <xdr:cNvSpPr/>
      </xdr:nvSpPr>
      <xdr:spPr>
        <a:xfrm>
          <a:off x="1079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30480</xdr:rowOff>
    </xdr:from>
    <xdr:to>
      <xdr:col>10</xdr:col>
      <xdr:colOff>114300</xdr:colOff>
      <xdr:row>106</xdr:row>
      <xdr:rowOff>66402</xdr:rowOff>
    </xdr:to>
    <xdr:cxnSp macro="">
      <xdr:nvCxnSpPr>
        <xdr:cNvPr id="424" name="直線コネクタ 423">
          <a:extLst>
            <a:ext uri="{FF2B5EF4-FFF2-40B4-BE49-F238E27FC236}">
              <a16:creationId xmlns:a16="http://schemas.microsoft.com/office/drawing/2014/main" id="{9C8077F9-45EE-4B77-9B2E-F94DA298323D}"/>
            </a:ext>
          </a:extLst>
        </xdr:cNvPr>
        <xdr:cNvCxnSpPr/>
      </xdr:nvCxnSpPr>
      <xdr:spPr>
        <a:xfrm>
          <a:off x="1130300" y="18204180"/>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97807</xdr:rowOff>
    </xdr:from>
    <xdr:ext cx="405111" cy="259045"/>
    <xdr:sp macro="" textlink="">
      <xdr:nvSpPr>
        <xdr:cNvPr id="425" name="n_1aveValue【市民会館】&#10;有形固定資産減価償却率">
          <a:extLst>
            <a:ext uri="{FF2B5EF4-FFF2-40B4-BE49-F238E27FC236}">
              <a16:creationId xmlns:a16="http://schemas.microsoft.com/office/drawing/2014/main" id="{79F5A5AC-39A3-4FCD-BE6F-D56EFCC192EB}"/>
            </a:ext>
          </a:extLst>
        </xdr:cNvPr>
        <xdr:cNvSpPr txBox="1"/>
      </xdr:nvSpPr>
      <xdr:spPr>
        <a:xfrm>
          <a:off x="35820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107604</xdr:rowOff>
    </xdr:from>
    <xdr:ext cx="405111" cy="259045"/>
    <xdr:sp macro="" textlink="">
      <xdr:nvSpPr>
        <xdr:cNvPr id="426" name="n_2aveValue【市民会館】&#10;有形固定資産減価償却率">
          <a:extLst>
            <a:ext uri="{FF2B5EF4-FFF2-40B4-BE49-F238E27FC236}">
              <a16:creationId xmlns:a16="http://schemas.microsoft.com/office/drawing/2014/main" id="{AC0DDCA5-37D1-46AF-BE3A-99E15C95FAE6}"/>
            </a:ext>
          </a:extLst>
        </xdr:cNvPr>
        <xdr:cNvSpPr txBox="1"/>
      </xdr:nvSpPr>
      <xdr:spPr>
        <a:xfrm>
          <a:off x="2705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84745</xdr:rowOff>
    </xdr:from>
    <xdr:ext cx="405111" cy="259045"/>
    <xdr:sp macro="" textlink="">
      <xdr:nvSpPr>
        <xdr:cNvPr id="427" name="n_3aveValue【市民会館】&#10;有形固定資産減価償却率">
          <a:extLst>
            <a:ext uri="{FF2B5EF4-FFF2-40B4-BE49-F238E27FC236}">
              <a16:creationId xmlns:a16="http://schemas.microsoft.com/office/drawing/2014/main" id="{BD4737C5-AD4A-4232-BB9A-DFA187C2A451}"/>
            </a:ext>
          </a:extLst>
        </xdr:cNvPr>
        <xdr:cNvSpPr txBox="1"/>
      </xdr:nvSpPr>
      <xdr:spPr>
        <a:xfrm>
          <a:off x="1816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19429</xdr:rowOff>
    </xdr:from>
    <xdr:ext cx="405111" cy="259045"/>
    <xdr:sp macro="" textlink="">
      <xdr:nvSpPr>
        <xdr:cNvPr id="428" name="n_4aveValue【市民会館】&#10;有形固定資産減価償却率">
          <a:extLst>
            <a:ext uri="{FF2B5EF4-FFF2-40B4-BE49-F238E27FC236}">
              <a16:creationId xmlns:a16="http://schemas.microsoft.com/office/drawing/2014/main" id="{E7DE6D91-CCC0-45B5-B12D-6BA37803EFB7}"/>
            </a:ext>
          </a:extLst>
        </xdr:cNvPr>
        <xdr:cNvSpPr txBox="1"/>
      </xdr:nvSpPr>
      <xdr:spPr>
        <a:xfrm>
          <a:off x="927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8726</xdr:rowOff>
    </xdr:from>
    <xdr:ext cx="405111" cy="259045"/>
    <xdr:sp macro="" textlink="">
      <xdr:nvSpPr>
        <xdr:cNvPr id="429" name="n_1mainValue【市民会館】&#10;有形固定資産減価償却率">
          <a:extLst>
            <a:ext uri="{FF2B5EF4-FFF2-40B4-BE49-F238E27FC236}">
              <a16:creationId xmlns:a16="http://schemas.microsoft.com/office/drawing/2014/main" id="{FD63DC46-993F-4829-87DC-8F92CAFDC5F1}"/>
            </a:ext>
          </a:extLst>
        </xdr:cNvPr>
        <xdr:cNvSpPr txBox="1"/>
      </xdr:nvSpPr>
      <xdr:spPr>
        <a:xfrm>
          <a:off x="3582044" y="1835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144253</xdr:rowOff>
    </xdr:from>
    <xdr:ext cx="405111" cy="259045"/>
    <xdr:sp macro="" textlink="">
      <xdr:nvSpPr>
        <xdr:cNvPr id="430" name="n_2mainValue【市民会館】&#10;有形固定資産減価償却率">
          <a:extLst>
            <a:ext uri="{FF2B5EF4-FFF2-40B4-BE49-F238E27FC236}">
              <a16:creationId xmlns:a16="http://schemas.microsoft.com/office/drawing/2014/main" id="{BAD6973D-7E35-4B8C-B2DA-7520083DD760}"/>
            </a:ext>
          </a:extLst>
        </xdr:cNvPr>
        <xdr:cNvSpPr txBox="1"/>
      </xdr:nvSpPr>
      <xdr:spPr>
        <a:xfrm>
          <a:off x="2705744" y="1831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108329</xdr:rowOff>
    </xdr:from>
    <xdr:ext cx="405111" cy="259045"/>
    <xdr:sp macro="" textlink="">
      <xdr:nvSpPr>
        <xdr:cNvPr id="431" name="n_3mainValue【市民会館】&#10;有形固定資産減価償却率">
          <a:extLst>
            <a:ext uri="{FF2B5EF4-FFF2-40B4-BE49-F238E27FC236}">
              <a16:creationId xmlns:a16="http://schemas.microsoft.com/office/drawing/2014/main" id="{0B538CB4-116C-4F00-A461-98FA6E3DB443}"/>
            </a:ext>
          </a:extLst>
        </xdr:cNvPr>
        <xdr:cNvSpPr txBox="1"/>
      </xdr:nvSpPr>
      <xdr:spPr>
        <a:xfrm>
          <a:off x="1816744" y="1828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72407</xdr:rowOff>
    </xdr:from>
    <xdr:ext cx="405111" cy="259045"/>
    <xdr:sp macro="" textlink="">
      <xdr:nvSpPr>
        <xdr:cNvPr id="432" name="n_4mainValue【市民会館】&#10;有形固定資産減価償却率">
          <a:extLst>
            <a:ext uri="{FF2B5EF4-FFF2-40B4-BE49-F238E27FC236}">
              <a16:creationId xmlns:a16="http://schemas.microsoft.com/office/drawing/2014/main" id="{F997E997-2693-4BAF-9720-911E1C99F326}"/>
            </a:ext>
          </a:extLst>
        </xdr:cNvPr>
        <xdr:cNvSpPr txBox="1"/>
      </xdr:nvSpPr>
      <xdr:spPr>
        <a:xfrm>
          <a:off x="927744"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a:extLst>
            <a:ext uri="{FF2B5EF4-FFF2-40B4-BE49-F238E27FC236}">
              <a16:creationId xmlns:a16="http://schemas.microsoft.com/office/drawing/2014/main" id="{FA742C84-8160-454C-B98F-C70B9D0D7FF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a:extLst>
            <a:ext uri="{FF2B5EF4-FFF2-40B4-BE49-F238E27FC236}">
              <a16:creationId xmlns:a16="http://schemas.microsoft.com/office/drawing/2014/main" id="{1524270B-9748-4082-84EC-740911959A8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a:extLst>
            <a:ext uri="{FF2B5EF4-FFF2-40B4-BE49-F238E27FC236}">
              <a16:creationId xmlns:a16="http://schemas.microsoft.com/office/drawing/2014/main" id="{90C18DA4-5FA3-4874-B0EF-D0D0A9BB06B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a:extLst>
            <a:ext uri="{FF2B5EF4-FFF2-40B4-BE49-F238E27FC236}">
              <a16:creationId xmlns:a16="http://schemas.microsoft.com/office/drawing/2014/main" id="{98EC5DA6-2400-4460-A940-3877D55B2A1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a:extLst>
            <a:ext uri="{FF2B5EF4-FFF2-40B4-BE49-F238E27FC236}">
              <a16:creationId xmlns:a16="http://schemas.microsoft.com/office/drawing/2014/main" id="{DE8E67D0-C5F1-4A2F-AC77-53EDD829805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a:extLst>
            <a:ext uri="{FF2B5EF4-FFF2-40B4-BE49-F238E27FC236}">
              <a16:creationId xmlns:a16="http://schemas.microsoft.com/office/drawing/2014/main" id="{E82AA1E0-1E85-4A45-94C0-470FD9EBD8A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a:extLst>
            <a:ext uri="{FF2B5EF4-FFF2-40B4-BE49-F238E27FC236}">
              <a16:creationId xmlns:a16="http://schemas.microsoft.com/office/drawing/2014/main" id="{F9250E98-830B-46A2-A1D4-985FB0BEDB7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a:extLst>
            <a:ext uri="{FF2B5EF4-FFF2-40B4-BE49-F238E27FC236}">
              <a16:creationId xmlns:a16="http://schemas.microsoft.com/office/drawing/2014/main" id="{94DFF761-1830-434D-844A-F2586865187D}"/>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a:extLst>
            <a:ext uri="{FF2B5EF4-FFF2-40B4-BE49-F238E27FC236}">
              <a16:creationId xmlns:a16="http://schemas.microsoft.com/office/drawing/2014/main" id="{958D2ACC-E04B-4D13-B78D-930F10BE859D}"/>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a:extLst>
            <a:ext uri="{FF2B5EF4-FFF2-40B4-BE49-F238E27FC236}">
              <a16:creationId xmlns:a16="http://schemas.microsoft.com/office/drawing/2014/main" id="{4937EB2D-B32E-463B-AB38-089E078857FF}"/>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3" name="直線コネクタ 442">
          <a:extLst>
            <a:ext uri="{FF2B5EF4-FFF2-40B4-BE49-F238E27FC236}">
              <a16:creationId xmlns:a16="http://schemas.microsoft.com/office/drawing/2014/main" id="{F53D7F7A-6A5E-426F-92CD-C265C528CEFE}"/>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4" name="テキスト ボックス 443">
          <a:extLst>
            <a:ext uri="{FF2B5EF4-FFF2-40B4-BE49-F238E27FC236}">
              <a16:creationId xmlns:a16="http://schemas.microsoft.com/office/drawing/2014/main" id="{4EF98788-599A-4D9D-932D-0E227FA239E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5" name="直線コネクタ 444">
          <a:extLst>
            <a:ext uri="{FF2B5EF4-FFF2-40B4-BE49-F238E27FC236}">
              <a16:creationId xmlns:a16="http://schemas.microsoft.com/office/drawing/2014/main" id="{AB079E1A-7D27-4B3D-8C78-D4A4AA7C5DD6}"/>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6" name="テキスト ボックス 445">
          <a:extLst>
            <a:ext uri="{FF2B5EF4-FFF2-40B4-BE49-F238E27FC236}">
              <a16:creationId xmlns:a16="http://schemas.microsoft.com/office/drawing/2014/main" id="{C18DE899-2F80-4BD1-B44D-376C9F5E248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7" name="直線コネクタ 446">
          <a:extLst>
            <a:ext uri="{FF2B5EF4-FFF2-40B4-BE49-F238E27FC236}">
              <a16:creationId xmlns:a16="http://schemas.microsoft.com/office/drawing/2014/main" id="{01439467-43FD-49C6-9E50-256156BC0475}"/>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8" name="テキスト ボックス 447">
          <a:extLst>
            <a:ext uri="{FF2B5EF4-FFF2-40B4-BE49-F238E27FC236}">
              <a16:creationId xmlns:a16="http://schemas.microsoft.com/office/drawing/2014/main" id="{DEA9597B-3B36-492C-B798-11C5CD954834}"/>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9" name="直線コネクタ 448">
          <a:extLst>
            <a:ext uri="{FF2B5EF4-FFF2-40B4-BE49-F238E27FC236}">
              <a16:creationId xmlns:a16="http://schemas.microsoft.com/office/drawing/2014/main" id="{F93FED71-AFF9-4FB5-9155-E01FBE3C407B}"/>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0" name="テキスト ボックス 449">
          <a:extLst>
            <a:ext uri="{FF2B5EF4-FFF2-40B4-BE49-F238E27FC236}">
              <a16:creationId xmlns:a16="http://schemas.microsoft.com/office/drawing/2014/main" id="{C6515F81-9893-4835-8892-DED5068CBAF3}"/>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1" name="直線コネクタ 450">
          <a:extLst>
            <a:ext uri="{FF2B5EF4-FFF2-40B4-BE49-F238E27FC236}">
              <a16:creationId xmlns:a16="http://schemas.microsoft.com/office/drawing/2014/main" id="{14E3BB64-A4BD-4E1D-8A9C-A74C995B1993}"/>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2" name="テキスト ボックス 451">
          <a:extLst>
            <a:ext uri="{FF2B5EF4-FFF2-40B4-BE49-F238E27FC236}">
              <a16:creationId xmlns:a16="http://schemas.microsoft.com/office/drawing/2014/main" id="{F39272C6-F061-4FFA-A6E0-50695279C196}"/>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3" name="【市民会館】&#10;一人当たり面積グラフ枠">
          <a:extLst>
            <a:ext uri="{FF2B5EF4-FFF2-40B4-BE49-F238E27FC236}">
              <a16:creationId xmlns:a16="http://schemas.microsoft.com/office/drawing/2014/main" id="{6BF4D290-BCDF-4B43-B01C-C558506B24B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87630</xdr:rowOff>
    </xdr:from>
    <xdr:to>
      <xdr:col>54</xdr:col>
      <xdr:colOff>189865</xdr:colOff>
      <xdr:row>108</xdr:row>
      <xdr:rowOff>53339</xdr:rowOff>
    </xdr:to>
    <xdr:cxnSp macro="">
      <xdr:nvCxnSpPr>
        <xdr:cNvPr id="454" name="直線コネクタ 453">
          <a:extLst>
            <a:ext uri="{FF2B5EF4-FFF2-40B4-BE49-F238E27FC236}">
              <a16:creationId xmlns:a16="http://schemas.microsoft.com/office/drawing/2014/main" id="{3AAEFB56-EAFE-4822-B80A-B21247BE376A}"/>
            </a:ext>
          </a:extLst>
        </xdr:cNvPr>
        <xdr:cNvCxnSpPr/>
      </xdr:nvCxnSpPr>
      <xdr:spPr>
        <a:xfrm flipV="1">
          <a:off x="10476865" y="17404080"/>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55" name="【市民会館】&#10;一人当たり面積最小値テキスト">
          <a:extLst>
            <a:ext uri="{FF2B5EF4-FFF2-40B4-BE49-F238E27FC236}">
              <a16:creationId xmlns:a16="http://schemas.microsoft.com/office/drawing/2014/main" id="{00F23F46-D42C-46AF-86C1-4A643E725D65}"/>
            </a:ext>
          </a:extLst>
        </xdr:cNvPr>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56" name="直線コネクタ 455">
          <a:extLst>
            <a:ext uri="{FF2B5EF4-FFF2-40B4-BE49-F238E27FC236}">
              <a16:creationId xmlns:a16="http://schemas.microsoft.com/office/drawing/2014/main" id="{3CD13C36-824F-4123-BFC1-164128261340}"/>
            </a:ext>
          </a:extLst>
        </xdr:cNvPr>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34307</xdr:rowOff>
    </xdr:from>
    <xdr:ext cx="469744" cy="259045"/>
    <xdr:sp macro="" textlink="">
      <xdr:nvSpPr>
        <xdr:cNvPr id="457" name="【市民会館】&#10;一人当たり面積最大値テキスト">
          <a:extLst>
            <a:ext uri="{FF2B5EF4-FFF2-40B4-BE49-F238E27FC236}">
              <a16:creationId xmlns:a16="http://schemas.microsoft.com/office/drawing/2014/main" id="{0015973A-7F8B-4FDA-9BE9-BF11767AD770}"/>
            </a:ext>
          </a:extLst>
        </xdr:cNvPr>
        <xdr:cNvSpPr txBox="1"/>
      </xdr:nvSpPr>
      <xdr:spPr>
        <a:xfrm>
          <a:off x="10515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87630</xdr:rowOff>
    </xdr:from>
    <xdr:to>
      <xdr:col>55</xdr:col>
      <xdr:colOff>88900</xdr:colOff>
      <xdr:row>101</xdr:row>
      <xdr:rowOff>87630</xdr:rowOff>
    </xdr:to>
    <xdr:cxnSp macro="">
      <xdr:nvCxnSpPr>
        <xdr:cNvPr id="458" name="直線コネクタ 457">
          <a:extLst>
            <a:ext uri="{FF2B5EF4-FFF2-40B4-BE49-F238E27FC236}">
              <a16:creationId xmlns:a16="http://schemas.microsoft.com/office/drawing/2014/main" id="{CD3C1101-C212-4F31-BE8A-E4791FD59BC1}"/>
            </a:ext>
          </a:extLst>
        </xdr:cNvPr>
        <xdr:cNvCxnSpPr/>
      </xdr:nvCxnSpPr>
      <xdr:spPr>
        <a:xfrm>
          <a:off x="10388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112285</xdr:rowOff>
    </xdr:from>
    <xdr:ext cx="469744" cy="259045"/>
    <xdr:sp macro="" textlink="">
      <xdr:nvSpPr>
        <xdr:cNvPr id="459" name="【市民会館】&#10;一人当たり面積平均値テキスト">
          <a:extLst>
            <a:ext uri="{FF2B5EF4-FFF2-40B4-BE49-F238E27FC236}">
              <a16:creationId xmlns:a16="http://schemas.microsoft.com/office/drawing/2014/main" id="{04972E4D-F24D-4F98-AB04-11A282164AD1}"/>
            </a:ext>
          </a:extLst>
        </xdr:cNvPr>
        <xdr:cNvSpPr txBox="1"/>
      </xdr:nvSpPr>
      <xdr:spPr>
        <a:xfrm>
          <a:off x="10515600" y="1811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89408</xdr:rowOff>
    </xdr:from>
    <xdr:to>
      <xdr:col>55</xdr:col>
      <xdr:colOff>50800</xdr:colOff>
      <xdr:row>107</xdr:row>
      <xdr:rowOff>19558</xdr:rowOff>
    </xdr:to>
    <xdr:sp macro="" textlink="">
      <xdr:nvSpPr>
        <xdr:cNvPr id="460" name="フローチャート: 判断 459">
          <a:extLst>
            <a:ext uri="{FF2B5EF4-FFF2-40B4-BE49-F238E27FC236}">
              <a16:creationId xmlns:a16="http://schemas.microsoft.com/office/drawing/2014/main" id="{AA0E959E-486B-427F-83BD-7A3B3DE61709}"/>
            </a:ext>
          </a:extLst>
        </xdr:cNvPr>
        <xdr:cNvSpPr/>
      </xdr:nvSpPr>
      <xdr:spPr>
        <a:xfrm>
          <a:off x="10426700" y="1826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80263</xdr:rowOff>
    </xdr:from>
    <xdr:to>
      <xdr:col>50</xdr:col>
      <xdr:colOff>165100</xdr:colOff>
      <xdr:row>107</xdr:row>
      <xdr:rowOff>10413</xdr:rowOff>
    </xdr:to>
    <xdr:sp macro="" textlink="">
      <xdr:nvSpPr>
        <xdr:cNvPr id="461" name="フローチャート: 判断 460">
          <a:extLst>
            <a:ext uri="{FF2B5EF4-FFF2-40B4-BE49-F238E27FC236}">
              <a16:creationId xmlns:a16="http://schemas.microsoft.com/office/drawing/2014/main" id="{00CB6ABD-00C9-47BC-BC48-8885914E66B7}"/>
            </a:ext>
          </a:extLst>
        </xdr:cNvPr>
        <xdr:cNvSpPr/>
      </xdr:nvSpPr>
      <xdr:spPr>
        <a:xfrm>
          <a:off x="9588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87122</xdr:rowOff>
    </xdr:from>
    <xdr:to>
      <xdr:col>46</xdr:col>
      <xdr:colOff>38100</xdr:colOff>
      <xdr:row>107</xdr:row>
      <xdr:rowOff>17272</xdr:rowOff>
    </xdr:to>
    <xdr:sp macro="" textlink="">
      <xdr:nvSpPr>
        <xdr:cNvPr id="462" name="フローチャート: 判断 461">
          <a:extLst>
            <a:ext uri="{FF2B5EF4-FFF2-40B4-BE49-F238E27FC236}">
              <a16:creationId xmlns:a16="http://schemas.microsoft.com/office/drawing/2014/main" id="{16D8E6D5-34A6-459A-9E72-FE245B0D0316}"/>
            </a:ext>
          </a:extLst>
        </xdr:cNvPr>
        <xdr:cNvSpPr/>
      </xdr:nvSpPr>
      <xdr:spPr>
        <a:xfrm>
          <a:off x="86995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87122</xdr:rowOff>
    </xdr:from>
    <xdr:to>
      <xdr:col>41</xdr:col>
      <xdr:colOff>101600</xdr:colOff>
      <xdr:row>107</xdr:row>
      <xdr:rowOff>17272</xdr:rowOff>
    </xdr:to>
    <xdr:sp macro="" textlink="">
      <xdr:nvSpPr>
        <xdr:cNvPr id="463" name="フローチャート: 判断 462">
          <a:extLst>
            <a:ext uri="{FF2B5EF4-FFF2-40B4-BE49-F238E27FC236}">
              <a16:creationId xmlns:a16="http://schemas.microsoft.com/office/drawing/2014/main" id="{DEC56074-271A-404E-B095-68C9376B5798}"/>
            </a:ext>
          </a:extLst>
        </xdr:cNvPr>
        <xdr:cNvSpPr/>
      </xdr:nvSpPr>
      <xdr:spPr>
        <a:xfrm>
          <a:off x="78105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77978</xdr:rowOff>
    </xdr:from>
    <xdr:to>
      <xdr:col>36</xdr:col>
      <xdr:colOff>165100</xdr:colOff>
      <xdr:row>107</xdr:row>
      <xdr:rowOff>8128</xdr:rowOff>
    </xdr:to>
    <xdr:sp macro="" textlink="">
      <xdr:nvSpPr>
        <xdr:cNvPr id="464" name="フローチャート: 判断 463">
          <a:extLst>
            <a:ext uri="{FF2B5EF4-FFF2-40B4-BE49-F238E27FC236}">
              <a16:creationId xmlns:a16="http://schemas.microsoft.com/office/drawing/2014/main" id="{1515CC49-F670-45CF-B871-4F39FDDDCF53}"/>
            </a:ext>
          </a:extLst>
        </xdr:cNvPr>
        <xdr:cNvSpPr/>
      </xdr:nvSpPr>
      <xdr:spPr>
        <a:xfrm>
          <a:off x="6921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64610DE7-FB51-493A-B23B-55E9D0A0DF81}"/>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2D3FE863-0AD3-44C8-9379-2B4F8BC13ED5}"/>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27291038-C010-47AF-91F0-382E135DCDAA}"/>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93606799-4FEF-4689-9CFD-C4FC8D817C8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1433F6F3-C6E6-4547-BBBA-8C21120629D5}"/>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52832</xdr:rowOff>
    </xdr:from>
    <xdr:to>
      <xdr:col>55</xdr:col>
      <xdr:colOff>50800</xdr:colOff>
      <xdr:row>107</xdr:row>
      <xdr:rowOff>154432</xdr:rowOff>
    </xdr:to>
    <xdr:sp macro="" textlink="">
      <xdr:nvSpPr>
        <xdr:cNvPr id="470" name="楕円 469">
          <a:extLst>
            <a:ext uri="{FF2B5EF4-FFF2-40B4-BE49-F238E27FC236}">
              <a16:creationId xmlns:a16="http://schemas.microsoft.com/office/drawing/2014/main" id="{6624DB9C-1172-41F7-8170-6B34EF7F89C6}"/>
            </a:ext>
          </a:extLst>
        </xdr:cNvPr>
        <xdr:cNvSpPr/>
      </xdr:nvSpPr>
      <xdr:spPr>
        <a:xfrm>
          <a:off x="10426700" y="1839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139209</xdr:rowOff>
    </xdr:from>
    <xdr:ext cx="469744" cy="259045"/>
    <xdr:sp macro="" textlink="">
      <xdr:nvSpPr>
        <xdr:cNvPr id="471" name="【市民会館】&#10;一人当たり面積該当値テキスト">
          <a:extLst>
            <a:ext uri="{FF2B5EF4-FFF2-40B4-BE49-F238E27FC236}">
              <a16:creationId xmlns:a16="http://schemas.microsoft.com/office/drawing/2014/main" id="{E332477A-E9EF-4A11-B6DA-04D74588FE48}"/>
            </a:ext>
          </a:extLst>
        </xdr:cNvPr>
        <xdr:cNvSpPr txBox="1"/>
      </xdr:nvSpPr>
      <xdr:spPr>
        <a:xfrm>
          <a:off x="10515600" y="18312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52832</xdr:rowOff>
    </xdr:from>
    <xdr:to>
      <xdr:col>50</xdr:col>
      <xdr:colOff>165100</xdr:colOff>
      <xdr:row>107</xdr:row>
      <xdr:rowOff>154432</xdr:rowOff>
    </xdr:to>
    <xdr:sp macro="" textlink="">
      <xdr:nvSpPr>
        <xdr:cNvPr id="472" name="楕円 471">
          <a:extLst>
            <a:ext uri="{FF2B5EF4-FFF2-40B4-BE49-F238E27FC236}">
              <a16:creationId xmlns:a16="http://schemas.microsoft.com/office/drawing/2014/main" id="{653A8B36-26A0-4F4D-A529-A6CB49D9C6B0}"/>
            </a:ext>
          </a:extLst>
        </xdr:cNvPr>
        <xdr:cNvSpPr/>
      </xdr:nvSpPr>
      <xdr:spPr>
        <a:xfrm>
          <a:off x="9588500" y="1839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103632</xdr:rowOff>
    </xdr:from>
    <xdr:to>
      <xdr:col>55</xdr:col>
      <xdr:colOff>0</xdr:colOff>
      <xdr:row>107</xdr:row>
      <xdr:rowOff>103632</xdr:rowOff>
    </xdr:to>
    <xdr:cxnSp macro="">
      <xdr:nvCxnSpPr>
        <xdr:cNvPr id="473" name="直線コネクタ 472">
          <a:extLst>
            <a:ext uri="{FF2B5EF4-FFF2-40B4-BE49-F238E27FC236}">
              <a16:creationId xmlns:a16="http://schemas.microsoft.com/office/drawing/2014/main" id="{75848CF3-27D0-4CDA-AE22-A9085BA34A5A}"/>
            </a:ext>
          </a:extLst>
        </xdr:cNvPr>
        <xdr:cNvCxnSpPr/>
      </xdr:nvCxnSpPr>
      <xdr:spPr>
        <a:xfrm>
          <a:off x="9639300" y="184487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52832</xdr:rowOff>
    </xdr:from>
    <xdr:to>
      <xdr:col>46</xdr:col>
      <xdr:colOff>38100</xdr:colOff>
      <xdr:row>107</xdr:row>
      <xdr:rowOff>154432</xdr:rowOff>
    </xdr:to>
    <xdr:sp macro="" textlink="">
      <xdr:nvSpPr>
        <xdr:cNvPr id="474" name="楕円 473">
          <a:extLst>
            <a:ext uri="{FF2B5EF4-FFF2-40B4-BE49-F238E27FC236}">
              <a16:creationId xmlns:a16="http://schemas.microsoft.com/office/drawing/2014/main" id="{719544E9-B4B7-4279-9B18-42B84310751A}"/>
            </a:ext>
          </a:extLst>
        </xdr:cNvPr>
        <xdr:cNvSpPr/>
      </xdr:nvSpPr>
      <xdr:spPr>
        <a:xfrm>
          <a:off x="8699500" y="1839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103632</xdr:rowOff>
    </xdr:from>
    <xdr:to>
      <xdr:col>50</xdr:col>
      <xdr:colOff>114300</xdr:colOff>
      <xdr:row>107</xdr:row>
      <xdr:rowOff>103632</xdr:rowOff>
    </xdr:to>
    <xdr:cxnSp macro="">
      <xdr:nvCxnSpPr>
        <xdr:cNvPr id="475" name="直線コネクタ 474">
          <a:extLst>
            <a:ext uri="{FF2B5EF4-FFF2-40B4-BE49-F238E27FC236}">
              <a16:creationId xmlns:a16="http://schemas.microsoft.com/office/drawing/2014/main" id="{89537471-435A-4A31-80C7-0A3E7A218982}"/>
            </a:ext>
          </a:extLst>
        </xdr:cNvPr>
        <xdr:cNvCxnSpPr/>
      </xdr:nvCxnSpPr>
      <xdr:spPr>
        <a:xfrm>
          <a:off x="8750300" y="184487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52832</xdr:rowOff>
    </xdr:from>
    <xdr:to>
      <xdr:col>41</xdr:col>
      <xdr:colOff>101600</xdr:colOff>
      <xdr:row>107</xdr:row>
      <xdr:rowOff>154432</xdr:rowOff>
    </xdr:to>
    <xdr:sp macro="" textlink="">
      <xdr:nvSpPr>
        <xdr:cNvPr id="476" name="楕円 475">
          <a:extLst>
            <a:ext uri="{FF2B5EF4-FFF2-40B4-BE49-F238E27FC236}">
              <a16:creationId xmlns:a16="http://schemas.microsoft.com/office/drawing/2014/main" id="{E1600908-4364-4D9B-8331-D984F2E4FF63}"/>
            </a:ext>
          </a:extLst>
        </xdr:cNvPr>
        <xdr:cNvSpPr/>
      </xdr:nvSpPr>
      <xdr:spPr>
        <a:xfrm>
          <a:off x="7810500" y="1839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103632</xdr:rowOff>
    </xdr:from>
    <xdr:to>
      <xdr:col>45</xdr:col>
      <xdr:colOff>177800</xdr:colOff>
      <xdr:row>107</xdr:row>
      <xdr:rowOff>103632</xdr:rowOff>
    </xdr:to>
    <xdr:cxnSp macro="">
      <xdr:nvCxnSpPr>
        <xdr:cNvPr id="477" name="直線コネクタ 476">
          <a:extLst>
            <a:ext uri="{FF2B5EF4-FFF2-40B4-BE49-F238E27FC236}">
              <a16:creationId xmlns:a16="http://schemas.microsoft.com/office/drawing/2014/main" id="{6B88DB71-653C-45B1-8889-F568685EB9F5}"/>
            </a:ext>
          </a:extLst>
        </xdr:cNvPr>
        <xdr:cNvCxnSpPr/>
      </xdr:nvCxnSpPr>
      <xdr:spPr>
        <a:xfrm>
          <a:off x="7861300" y="184487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55118</xdr:rowOff>
    </xdr:from>
    <xdr:to>
      <xdr:col>36</xdr:col>
      <xdr:colOff>165100</xdr:colOff>
      <xdr:row>107</xdr:row>
      <xdr:rowOff>156718</xdr:rowOff>
    </xdr:to>
    <xdr:sp macro="" textlink="">
      <xdr:nvSpPr>
        <xdr:cNvPr id="478" name="楕円 477">
          <a:extLst>
            <a:ext uri="{FF2B5EF4-FFF2-40B4-BE49-F238E27FC236}">
              <a16:creationId xmlns:a16="http://schemas.microsoft.com/office/drawing/2014/main" id="{FE250857-8134-45FD-A467-1B2436791722}"/>
            </a:ext>
          </a:extLst>
        </xdr:cNvPr>
        <xdr:cNvSpPr/>
      </xdr:nvSpPr>
      <xdr:spPr>
        <a:xfrm>
          <a:off x="6921500" y="1840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103632</xdr:rowOff>
    </xdr:from>
    <xdr:to>
      <xdr:col>41</xdr:col>
      <xdr:colOff>50800</xdr:colOff>
      <xdr:row>107</xdr:row>
      <xdr:rowOff>105918</xdr:rowOff>
    </xdr:to>
    <xdr:cxnSp macro="">
      <xdr:nvCxnSpPr>
        <xdr:cNvPr id="479" name="直線コネクタ 478">
          <a:extLst>
            <a:ext uri="{FF2B5EF4-FFF2-40B4-BE49-F238E27FC236}">
              <a16:creationId xmlns:a16="http://schemas.microsoft.com/office/drawing/2014/main" id="{6653C922-1F33-417D-9F3F-ADAE906A9951}"/>
            </a:ext>
          </a:extLst>
        </xdr:cNvPr>
        <xdr:cNvCxnSpPr/>
      </xdr:nvCxnSpPr>
      <xdr:spPr>
        <a:xfrm flipV="1">
          <a:off x="6972300" y="1844878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26940</xdr:rowOff>
    </xdr:from>
    <xdr:ext cx="469744" cy="259045"/>
    <xdr:sp macro="" textlink="">
      <xdr:nvSpPr>
        <xdr:cNvPr id="480" name="n_1aveValue【市民会館】&#10;一人当たり面積">
          <a:extLst>
            <a:ext uri="{FF2B5EF4-FFF2-40B4-BE49-F238E27FC236}">
              <a16:creationId xmlns:a16="http://schemas.microsoft.com/office/drawing/2014/main" id="{265B0B79-CF01-4975-896C-E78597639469}"/>
            </a:ext>
          </a:extLst>
        </xdr:cNvPr>
        <xdr:cNvSpPr txBox="1"/>
      </xdr:nvSpPr>
      <xdr:spPr>
        <a:xfrm>
          <a:off x="93917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33799</xdr:rowOff>
    </xdr:from>
    <xdr:ext cx="469744" cy="259045"/>
    <xdr:sp macro="" textlink="">
      <xdr:nvSpPr>
        <xdr:cNvPr id="481" name="n_2aveValue【市民会館】&#10;一人当たり面積">
          <a:extLst>
            <a:ext uri="{FF2B5EF4-FFF2-40B4-BE49-F238E27FC236}">
              <a16:creationId xmlns:a16="http://schemas.microsoft.com/office/drawing/2014/main" id="{3BDC80AA-B17B-40D4-893D-5089108FBE3A}"/>
            </a:ext>
          </a:extLst>
        </xdr:cNvPr>
        <xdr:cNvSpPr txBox="1"/>
      </xdr:nvSpPr>
      <xdr:spPr>
        <a:xfrm>
          <a:off x="8515427" y="1803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33799</xdr:rowOff>
    </xdr:from>
    <xdr:ext cx="469744" cy="259045"/>
    <xdr:sp macro="" textlink="">
      <xdr:nvSpPr>
        <xdr:cNvPr id="482" name="n_3aveValue【市民会館】&#10;一人当たり面積">
          <a:extLst>
            <a:ext uri="{FF2B5EF4-FFF2-40B4-BE49-F238E27FC236}">
              <a16:creationId xmlns:a16="http://schemas.microsoft.com/office/drawing/2014/main" id="{08F468B3-82DD-43FE-82AF-0BDB1C8228E7}"/>
            </a:ext>
          </a:extLst>
        </xdr:cNvPr>
        <xdr:cNvSpPr txBox="1"/>
      </xdr:nvSpPr>
      <xdr:spPr>
        <a:xfrm>
          <a:off x="7626427" y="1803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24655</xdr:rowOff>
    </xdr:from>
    <xdr:ext cx="469744" cy="259045"/>
    <xdr:sp macro="" textlink="">
      <xdr:nvSpPr>
        <xdr:cNvPr id="483" name="n_4aveValue【市民会館】&#10;一人当たり面積">
          <a:extLst>
            <a:ext uri="{FF2B5EF4-FFF2-40B4-BE49-F238E27FC236}">
              <a16:creationId xmlns:a16="http://schemas.microsoft.com/office/drawing/2014/main" id="{166D424C-0273-44D3-A24F-D016814D3FC3}"/>
            </a:ext>
          </a:extLst>
        </xdr:cNvPr>
        <xdr:cNvSpPr txBox="1"/>
      </xdr:nvSpPr>
      <xdr:spPr>
        <a:xfrm>
          <a:off x="6737427" y="1802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145559</xdr:rowOff>
    </xdr:from>
    <xdr:ext cx="469744" cy="259045"/>
    <xdr:sp macro="" textlink="">
      <xdr:nvSpPr>
        <xdr:cNvPr id="484" name="n_1mainValue【市民会館】&#10;一人当たり面積">
          <a:extLst>
            <a:ext uri="{FF2B5EF4-FFF2-40B4-BE49-F238E27FC236}">
              <a16:creationId xmlns:a16="http://schemas.microsoft.com/office/drawing/2014/main" id="{F3E5F0E2-4FA2-4033-A42D-81A75F9D6555}"/>
            </a:ext>
          </a:extLst>
        </xdr:cNvPr>
        <xdr:cNvSpPr txBox="1"/>
      </xdr:nvSpPr>
      <xdr:spPr>
        <a:xfrm>
          <a:off x="9391727" y="1849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145559</xdr:rowOff>
    </xdr:from>
    <xdr:ext cx="469744" cy="259045"/>
    <xdr:sp macro="" textlink="">
      <xdr:nvSpPr>
        <xdr:cNvPr id="485" name="n_2mainValue【市民会館】&#10;一人当たり面積">
          <a:extLst>
            <a:ext uri="{FF2B5EF4-FFF2-40B4-BE49-F238E27FC236}">
              <a16:creationId xmlns:a16="http://schemas.microsoft.com/office/drawing/2014/main" id="{076BF509-8207-45CB-8187-1F34189B2C35}"/>
            </a:ext>
          </a:extLst>
        </xdr:cNvPr>
        <xdr:cNvSpPr txBox="1"/>
      </xdr:nvSpPr>
      <xdr:spPr>
        <a:xfrm>
          <a:off x="8515427" y="1849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145559</xdr:rowOff>
    </xdr:from>
    <xdr:ext cx="469744" cy="259045"/>
    <xdr:sp macro="" textlink="">
      <xdr:nvSpPr>
        <xdr:cNvPr id="486" name="n_3mainValue【市民会館】&#10;一人当たり面積">
          <a:extLst>
            <a:ext uri="{FF2B5EF4-FFF2-40B4-BE49-F238E27FC236}">
              <a16:creationId xmlns:a16="http://schemas.microsoft.com/office/drawing/2014/main" id="{D1F41334-59BD-4055-B2BB-DBC5DF77D631}"/>
            </a:ext>
          </a:extLst>
        </xdr:cNvPr>
        <xdr:cNvSpPr txBox="1"/>
      </xdr:nvSpPr>
      <xdr:spPr>
        <a:xfrm>
          <a:off x="7626427" y="1849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147845</xdr:rowOff>
    </xdr:from>
    <xdr:ext cx="469744" cy="259045"/>
    <xdr:sp macro="" textlink="">
      <xdr:nvSpPr>
        <xdr:cNvPr id="487" name="n_4mainValue【市民会館】&#10;一人当たり面積">
          <a:extLst>
            <a:ext uri="{FF2B5EF4-FFF2-40B4-BE49-F238E27FC236}">
              <a16:creationId xmlns:a16="http://schemas.microsoft.com/office/drawing/2014/main" id="{A0AF74F5-5B0D-4989-AE82-861C8EF73A52}"/>
            </a:ext>
          </a:extLst>
        </xdr:cNvPr>
        <xdr:cNvSpPr txBox="1"/>
      </xdr:nvSpPr>
      <xdr:spPr>
        <a:xfrm>
          <a:off x="6737427" y="1849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8" name="正方形/長方形 487">
          <a:extLst>
            <a:ext uri="{FF2B5EF4-FFF2-40B4-BE49-F238E27FC236}">
              <a16:creationId xmlns:a16="http://schemas.microsoft.com/office/drawing/2014/main" id="{A6954255-CE6E-49A5-A25A-C38EC514152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9" name="正方形/長方形 488">
          <a:extLst>
            <a:ext uri="{FF2B5EF4-FFF2-40B4-BE49-F238E27FC236}">
              <a16:creationId xmlns:a16="http://schemas.microsoft.com/office/drawing/2014/main" id="{797D2952-3B74-4FB3-8933-32DA81F995A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0" name="正方形/長方形 489">
          <a:extLst>
            <a:ext uri="{FF2B5EF4-FFF2-40B4-BE49-F238E27FC236}">
              <a16:creationId xmlns:a16="http://schemas.microsoft.com/office/drawing/2014/main" id="{3AB06DBB-6651-47D8-A500-AA92115F896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1" name="正方形/長方形 490">
          <a:extLst>
            <a:ext uri="{FF2B5EF4-FFF2-40B4-BE49-F238E27FC236}">
              <a16:creationId xmlns:a16="http://schemas.microsoft.com/office/drawing/2014/main" id="{DD468FD3-D256-4EB1-8682-4D83B839C05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2" name="正方形/長方形 491">
          <a:extLst>
            <a:ext uri="{FF2B5EF4-FFF2-40B4-BE49-F238E27FC236}">
              <a16:creationId xmlns:a16="http://schemas.microsoft.com/office/drawing/2014/main" id="{469E614F-A600-4ED2-AC24-95F30584BD2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3" name="正方形/長方形 492">
          <a:extLst>
            <a:ext uri="{FF2B5EF4-FFF2-40B4-BE49-F238E27FC236}">
              <a16:creationId xmlns:a16="http://schemas.microsoft.com/office/drawing/2014/main" id="{91FB6C31-A0EA-436F-BD54-E008BD6C3B7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4" name="正方形/長方形 493">
          <a:extLst>
            <a:ext uri="{FF2B5EF4-FFF2-40B4-BE49-F238E27FC236}">
              <a16:creationId xmlns:a16="http://schemas.microsoft.com/office/drawing/2014/main" id="{B9FF75DE-C78E-428C-9CFD-D1AF2665C8D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正方形/長方形 494">
          <a:extLst>
            <a:ext uri="{FF2B5EF4-FFF2-40B4-BE49-F238E27FC236}">
              <a16:creationId xmlns:a16="http://schemas.microsoft.com/office/drawing/2014/main" id="{A454D1F6-39F0-429F-98A0-9869DAD3567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6" name="テキスト ボックス 495">
          <a:extLst>
            <a:ext uri="{FF2B5EF4-FFF2-40B4-BE49-F238E27FC236}">
              <a16:creationId xmlns:a16="http://schemas.microsoft.com/office/drawing/2014/main" id="{5CB579BE-716F-4AE8-9A7D-FA85D6966F9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7" name="直線コネクタ 496">
          <a:extLst>
            <a:ext uri="{FF2B5EF4-FFF2-40B4-BE49-F238E27FC236}">
              <a16:creationId xmlns:a16="http://schemas.microsoft.com/office/drawing/2014/main" id="{9F4941EE-75B2-48DA-B443-9B3596E86F3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8" name="テキスト ボックス 497">
          <a:extLst>
            <a:ext uri="{FF2B5EF4-FFF2-40B4-BE49-F238E27FC236}">
              <a16:creationId xmlns:a16="http://schemas.microsoft.com/office/drawing/2014/main" id="{65C3E7D3-9C6A-47B0-BDA5-90EBC9DA807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9" name="直線コネクタ 498">
          <a:extLst>
            <a:ext uri="{FF2B5EF4-FFF2-40B4-BE49-F238E27FC236}">
              <a16:creationId xmlns:a16="http://schemas.microsoft.com/office/drawing/2014/main" id="{DC4FE91A-EBB5-4466-8B97-2E73DDD3B894}"/>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0" name="テキスト ボックス 499">
          <a:extLst>
            <a:ext uri="{FF2B5EF4-FFF2-40B4-BE49-F238E27FC236}">
              <a16:creationId xmlns:a16="http://schemas.microsoft.com/office/drawing/2014/main" id="{E6B405F5-6C92-4F63-8A5B-B6F2F180A677}"/>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1" name="直線コネクタ 500">
          <a:extLst>
            <a:ext uri="{FF2B5EF4-FFF2-40B4-BE49-F238E27FC236}">
              <a16:creationId xmlns:a16="http://schemas.microsoft.com/office/drawing/2014/main" id="{4D849CCC-E522-4D18-BB95-196D8E14E2BA}"/>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2" name="テキスト ボックス 501">
          <a:extLst>
            <a:ext uri="{FF2B5EF4-FFF2-40B4-BE49-F238E27FC236}">
              <a16:creationId xmlns:a16="http://schemas.microsoft.com/office/drawing/2014/main" id="{0D36835E-ED8C-425B-81F2-249895DD85AC}"/>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3" name="直線コネクタ 502">
          <a:extLst>
            <a:ext uri="{FF2B5EF4-FFF2-40B4-BE49-F238E27FC236}">
              <a16:creationId xmlns:a16="http://schemas.microsoft.com/office/drawing/2014/main" id="{C920A2A7-AE35-474B-AA57-CAF26BF666F9}"/>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4" name="テキスト ボックス 503">
          <a:extLst>
            <a:ext uri="{FF2B5EF4-FFF2-40B4-BE49-F238E27FC236}">
              <a16:creationId xmlns:a16="http://schemas.microsoft.com/office/drawing/2014/main" id="{3E607D1C-8470-496D-BD5E-43722A3B2906}"/>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5" name="直線コネクタ 504">
          <a:extLst>
            <a:ext uri="{FF2B5EF4-FFF2-40B4-BE49-F238E27FC236}">
              <a16:creationId xmlns:a16="http://schemas.microsoft.com/office/drawing/2014/main" id="{96E682A8-26CE-4298-98AE-BD7E246F46D1}"/>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6" name="テキスト ボックス 505">
          <a:extLst>
            <a:ext uri="{FF2B5EF4-FFF2-40B4-BE49-F238E27FC236}">
              <a16:creationId xmlns:a16="http://schemas.microsoft.com/office/drawing/2014/main" id="{67FF92EB-E7C3-474E-9E54-FADDFF4B083B}"/>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7" name="直線コネクタ 506">
          <a:extLst>
            <a:ext uri="{FF2B5EF4-FFF2-40B4-BE49-F238E27FC236}">
              <a16:creationId xmlns:a16="http://schemas.microsoft.com/office/drawing/2014/main" id="{2FF3B959-7698-4F50-A4D6-B9ED3FEF259F}"/>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8" name="テキスト ボックス 507">
          <a:extLst>
            <a:ext uri="{FF2B5EF4-FFF2-40B4-BE49-F238E27FC236}">
              <a16:creationId xmlns:a16="http://schemas.microsoft.com/office/drawing/2014/main" id="{AE4C73C5-DB55-4BF2-A5B6-232C0D45D3FB}"/>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9" name="直線コネクタ 508">
          <a:extLst>
            <a:ext uri="{FF2B5EF4-FFF2-40B4-BE49-F238E27FC236}">
              <a16:creationId xmlns:a16="http://schemas.microsoft.com/office/drawing/2014/main" id="{D1B6E66E-2FB4-4AAE-978C-47F51E8F22CE}"/>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0" name="テキスト ボックス 509">
          <a:extLst>
            <a:ext uri="{FF2B5EF4-FFF2-40B4-BE49-F238E27FC236}">
              <a16:creationId xmlns:a16="http://schemas.microsoft.com/office/drawing/2014/main" id="{A5336F4D-9AC1-4617-B186-EF441F33659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a:extLst>
            <a:ext uri="{FF2B5EF4-FFF2-40B4-BE49-F238E27FC236}">
              <a16:creationId xmlns:a16="http://schemas.microsoft.com/office/drawing/2014/main" id="{6818B291-F71B-4715-B175-B8FA8422642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a:extLst>
            <a:ext uri="{FF2B5EF4-FFF2-40B4-BE49-F238E27FC236}">
              <a16:creationId xmlns:a16="http://schemas.microsoft.com/office/drawing/2014/main" id="{7E0A8755-E8AA-44A4-87F5-D74FA001749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43543</xdr:rowOff>
    </xdr:from>
    <xdr:to>
      <xdr:col>85</xdr:col>
      <xdr:colOff>126364</xdr:colOff>
      <xdr:row>42</xdr:row>
      <xdr:rowOff>12519</xdr:rowOff>
    </xdr:to>
    <xdr:cxnSp macro="">
      <xdr:nvCxnSpPr>
        <xdr:cNvPr id="513" name="直線コネクタ 512">
          <a:extLst>
            <a:ext uri="{FF2B5EF4-FFF2-40B4-BE49-F238E27FC236}">
              <a16:creationId xmlns:a16="http://schemas.microsoft.com/office/drawing/2014/main" id="{A55CC739-6996-49AF-B0DD-FE21E66BE222}"/>
            </a:ext>
          </a:extLst>
        </xdr:cNvPr>
        <xdr:cNvCxnSpPr/>
      </xdr:nvCxnSpPr>
      <xdr:spPr>
        <a:xfrm flipV="1">
          <a:off x="16318864" y="5872843"/>
          <a:ext cx="0" cy="134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405111" cy="259045"/>
    <xdr:sp macro="" textlink="">
      <xdr:nvSpPr>
        <xdr:cNvPr id="514" name="【一般廃棄物処理施設】&#10;有形固定資産減価償却率最小値テキスト">
          <a:extLst>
            <a:ext uri="{FF2B5EF4-FFF2-40B4-BE49-F238E27FC236}">
              <a16:creationId xmlns:a16="http://schemas.microsoft.com/office/drawing/2014/main" id="{4369AE01-44BA-4C95-8DB4-DCB90D08650D}"/>
            </a:ext>
          </a:extLst>
        </xdr:cNvPr>
        <xdr:cNvSpPr txBox="1"/>
      </xdr:nvSpPr>
      <xdr:spPr>
        <a:xfrm>
          <a:off x="16357600" y="721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515" name="直線コネクタ 514">
          <a:extLst>
            <a:ext uri="{FF2B5EF4-FFF2-40B4-BE49-F238E27FC236}">
              <a16:creationId xmlns:a16="http://schemas.microsoft.com/office/drawing/2014/main" id="{74314431-CF46-4241-B8B6-175EEFF9F562}"/>
            </a:ext>
          </a:extLst>
        </xdr:cNvPr>
        <xdr:cNvCxnSpPr/>
      </xdr:nvCxnSpPr>
      <xdr:spPr>
        <a:xfrm>
          <a:off x="16230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161670</xdr:rowOff>
    </xdr:from>
    <xdr:ext cx="405111" cy="259045"/>
    <xdr:sp macro="" textlink="">
      <xdr:nvSpPr>
        <xdr:cNvPr id="516" name="【一般廃棄物処理施設】&#10;有形固定資産減価償却率最大値テキスト">
          <a:extLst>
            <a:ext uri="{FF2B5EF4-FFF2-40B4-BE49-F238E27FC236}">
              <a16:creationId xmlns:a16="http://schemas.microsoft.com/office/drawing/2014/main" id="{571D4F23-544B-4506-835D-FA92350D297C}"/>
            </a:ext>
          </a:extLst>
        </xdr:cNvPr>
        <xdr:cNvSpPr txBox="1"/>
      </xdr:nvSpPr>
      <xdr:spPr>
        <a:xfrm>
          <a:off x="16357600" y="564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43543</xdr:rowOff>
    </xdr:from>
    <xdr:to>
      <xdr:col>86</xdr:col>
      <xdr:colOff>25400</xdr:colOff>
      <xdr:row>34</xdr:row>
      <xdr:rowOff>43543</xdr:rowOff>
    </xdr:to>
    <xdr:cxnSp macro="">
      <xdr:nvCxnSpPr>
        <xdr:cNvPr id="517" name="直線コネクタ 516">
          <a:extLst>
            <a:ext uri="{FF2B5EF4-FFF2-40B4-BE49-F238E27FC236}">
              <a16:creationId xmlns:a16="http://schemas.microsoft.com/office/drawing/2014/main" id="{0C83E523-A310-47CE-BCEF-C679BF072980}"/>
            </a:ext>
          </a:extLst>
        </xdr:cNvPr>
        <xdr:cNvCxnSpPr/>
      </xdr:nvCxnSpPr>
      <xdr:spPr>
        <a:xfrm>
          <a:off x="16230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100165</xdr:rowOff>
    </xdr:from>
    <xdr:ext cx="405111" cy="259045"/>
    <xdr:sp macro="" textlink="">
      <xdr:nvSpPr>
        <xdr:cNvPr id="518" name="【一般廃棄物処理施設】&#10;有形固定資産減価償却率平均値テキスト">
          <a:extLst>
            <a:ext uri="{FF2B5EF4-FFF2-40B4-BE49-F238E27FC236}">
              <a16:creationId xmlns:a16="http://schemas.microsoft.com/office/drawing/2014/main" id="{D4E21B0F-8E10-4E48-8C5A-7E27C2407CB2}"/>
            </a:ext>
          </a:extLst>
        </xdr:cNvPr>
        <xdr:cNvSpPr txBox="1"/>
      </xdr:nvSpPr>
      <xdr:spPr>
        <a:xfrm>
          <a:off x="16357600" y="6615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121738</xdr:rowOff>
    </xdr:from>
    <xdr:to>
      <xdr:col>85</xdr:col>
      <xdr:colOff>177800</xdr:colOff>
      <xdr:row>39</xdr:row>
      <xdr:rowOff>51888</xdr:rowOff>
    </xdr:to>
    <xdr:sp macro="" textlink="">
      <xdr:nvSpPr>
        <xdr:cNvPr id="519" name="フローチャート: 判断 518">
          <a:extLst>
            <a:ext uri="{FF2B5EF4-FFF2-40B4-BE49-F238E27FC236}">
              <a16:creationId xmlns:a16="http://schemas.microsoft.com/office/drawing/2014/main" id="{13ED09FD-1D71-4E1A-91E4-183CEF303F6C}"/>
            </a:ext>
          </a:extLst>
        </xdr:cNvPr>
        <xdr:cNvSpPr/>
      </xdr:nvSpPr>
      <xdr:spPr>
        <a:xfrm>
          <a:off x="16268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95613</xdr:rowOff>
    </xdr:from>
    <xdr:to>
      <xdr:col>81</xdr:col>
      <xdr:colOff>101600</xdr:colOff>
      <xdr:row>39</xdr:row>
      <xdr:rowOff>25763</xdr:rowOff>
    </xdr:to>
    <xdr:sp macro="" textlink="">
      <xdr:nvSpPr>
        <xdr:cNvPr id="520" name="フローチャート: 判断 519">
          <a:extLst>
            <a:ext uri="{FF2B5EF4-FFF2-40B4-BE49-F238E27FC236}">
              <a16:creationId xmlns:a16="http://schemas.microsoft.com/office/drawing/2014/main" id="{A1BD3F08-C90E-48F5-B1D3-65C7C6F21738}"/>
            </a:ext>
          </a:extLst>
        </xdr:cNvPr>
        <xdr:cNvSpPr/>
      </xdr:nvSpPr>
      <xdr:spPr>
        <a:xfrm>
          <a:off x="15430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58057</xdr:rowOff>
    </xdr:from>
    <xdr:to>
      <xdr:col>76</xdr:col>
      <xdr:colOff>165100</xdr:colOff>
      <xdr:row>38</xdr:row>
      <xdr:rowOff>159657</xdr:rowOff>
    </xdr:to>
    <xdr:sp macro="" textlink="">
      <xdr:nvSpPr>
        <xdr:cNvPr id="521" name="フローチャート: 判断 520">
          <a:extLst>
            <a:ext uri="{FF2B5EF4-FFF2-40B4-BE49-F238E27FC236}">
              <a16:creationId xmlns:a16="http://schemas.microsoft.com/office/drawing/2014/main" id="{EA54636C-3973-47A5-8B1D-7185B9843465}"/>
            </a:ext>
          </a:extLst>
        </xdr:cNvPr>
        <xdr:cNvSpPr/>
      </xdr:nvSpPr>
      <xdr:spPr>
        <a:xfrm>
          <a:off x="14541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522" name="フローチャート: 判断 521">
          <a:extLst>
            <a:ext uri="{FF2B5EF4-FFF2-40B4-BE49-F238E27FC236}">
              <a16:creationId xmlns:a16="http://schemas.microsoft.com/office/drawing/2014/main" id="{F5306322-7749-4ABB-BE15-63E9F17322C8}"/>
            </a:ext>
          </a:extLst>
        </xdr:cNvPr>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59690</xdr:rowOff>
    </xdr:from>
    <xdr:to>
      <xdr:col>67</xdr:col>
      <xdr:colOff>101600</xdr:colOff>
      <xdr:row>38</xdr:row>
      <xdr:rowOff>161290</xdr:rowOff>
    </xdr:to>
    <xdr:sp macro="" textlink="">
      <xdr:nvSpPr>
        <xdr:cNvPr id="523" name="フローチャート: 判断 522">
          <a:extLst>
            <a:ext uri="{FF2B5EF4-FFF2-40B4-BE49-F238E27FC236}">
              <a16:creationId xmlns:a16="http://schemas.microsoft.com/office/drawing/2014/main" id="{3C68A1FF-A43C-453B-A201-F0E330C12571}"/>
            </a:ext>
          </a:extLst>
        </xdr:cNvPr>
        <xdr:cNvSpPr/>
      </xdr:nvSpPr>
      <xdr:spPr>
        <a:xfrm>
          <a:off x="12763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BE908AAF-8862-42A8-86B7-89B16ABC35C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6D9AD646-A0C4-4A02-B3AE-9D6F8AC7CB8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EE28AEBB-D148-42D8-BD93-279E04A9BF0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A5843033-792B-4677-8EA2-15F9022996F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BDC1E8-A4CC-4169-9EDC-27917D6B0B9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77651</xdr:rowOff>
    </xdr:from>
    <xdr:to>
      <xdr:col>85</xdr:col>
      <xdr:colOff>177800</xdr:colOff>
      <xdr:row>37</xdr:row>
      <xdr:rowOff>7801</xdr:rowOff>
    </xdr:to>
    <xdr:sp macro="" textlink="">
      <xdr:nvSpPr>
        <xdr:cNvPr id="529" name="楕円 528">
          <a:extLst>
            <a:ext uri="{FF2B5EF4-FFF2-40B4-BE49-F238E27FC236}">
              <a16:creationId xmlns:a16="http://schemas.microsoft.com/office/drawing/2014/main" id="{7966DDD0-E5ED-4B2E-8707-F60CDC55BD19}"/>
            </a:ext>
          </a:extLst>
        </xdr:cNvPr>
        <xdr:cNvSpPr/>
      </xdr:nvSpPr>
      <xdr:spPr>
        <a:xfrm>
          <a:off x="16268700" y="624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100528</xdr:rowOff>
    </xdr:from>
    <xdr:ext cx="405111" cy="259045"/>
    <xdr:sp macro="" textlink="">
      <xdr:nvSpPr>
        <xdr:cNvPr id="530" name="【一般廃棄物処理施設】&#10;有形固定資産減価償却率該当値テキスト">
          <a:extLst>
            <a:ext uri="{FF2B5EF4-FFF2-40B4-BE49-F238E27FC236}">
              <a16:creationId xmlns:a16="http://schemas.microsoft.com/office/drawing/2014/main" id="{819414AA-E15A-4621-B4A5-A4EF657897A9}"/>
            </a:ext>
          </a:extLst>
        </xdr:cNvPr>
        <xdr:cNvSpPr txBox="1"/>
      </xdr:nvSpPr>
      <xdr:spPr>
        <a:xfrm>
          <a:off x="16357600" y="6101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13970</xdr:rowOff>
    </xdr:from>
    <xdr:to>
      <xdr:col>81</xdr:col>
      <xdr:colOff>101600</xdr:colOff>
      <xdr:row>36</xdr:row>
      <xdr:rowOff>115570</xdr:rowOff>
    </xdr:to>
    <xdr:sp macro="" textlink="">
      <xdr:nvSpPr>
        <xdr:cNvPr id="531" name="楕円 530">
          <a:extLst>
            <a:ext uri="{FF2B5EF4-FFF2-40B4-BE49-F238E27FC236}">
              <a16:creationId xmlns:a16="http://schemas.microsoft.com/office/drawing/2014/main" id="{442841DF-551A-46A7-A3B9-94652C2D431B}"/>
            </a:ext>
          </a:extLst>
        </xdr:cNvPr>
        <xdr:cNvSpPr/>
      </xdr:nvSpPr>
      <xdr:spPr>
        <a:xfrm>
          <a:off x="154305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64770</xdr:rowOff>
    </xdr:from>
    <xdr:to>
      <xdr:col>85</xdr:col>
      <xdr:colOff>127000</xdr:colOff>
      <xdr:row>36</xdr:row>
      <xdr:rowOff>128451</xdr:rowOff>
    </xdr:to>
    <xdr:cxnSp macro="">
      <xdr:nvCxnSpPr>
        <xdr:cNvPr id="532" name="直線コネクタ 531">
          <a:extLst>
            <a:ext uri="{FF2B5EF4-FFF2-40B4-BE49-F238E27FC236}">
              <a16:creationId xmlns:a16="http://schemas.microsoft.com/office/drawing/2014/main" id="{F961F1F3-0C7B-43A1-8A00-4F3F7AACB36C}"/>
            </a:ext>
          </a:extLst>
        </xdr:cNvPr>
        <xdr:cNvCxnSpPr/>
      </xdr:nvCxnSpPr>
      <xdr:spPr>
        <a:xfrm>
          <a:off x="15481300" y="6236970"/>
          <a:ext cx="8382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131536</xdr:rowOff>
    </xdr:from>
    <xdr:to>
      <xdr:col>76</xdr:col>
      <xdr:colOff>165100</xdr:colOff>
      <xdr:row>36</xdr:row>
      <xdr:rowOff>61686</xdr:rowOff>
    </xdr:to>
    <xdr:sp macro="" textlink="">
      <xdr:nvSpPr>
        <xdr:cNvPr id="533" name="楕円 532">
          <a:extLst>
            <a:ext uri="{FF2B5EF4-FFF2-40B4-BE49-F238E27FC236}">
              <a16:creationId xmlns:a16="http://schemas.microsoft.com/office/drawing/2014/main" id="{077C45CE-1DE6-4A83-A32F-8211DBBC0901}"/>
            </a:ext>
          </a:extLst>
        </xdr:cNvPr>
        <xdr:cNvSpPr/>
      </xdr:nvSpPr>
      <xdr:spPr>
        <a:xfrm>
          <a:off x="14541500" y="6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10886</xdr:rowOff>
    </xdr:from>
    <xdr:to>
      <xdr:col>81</xdr:col>
      <xdr:colOff>50800</xdr:colOff>
      <xdr:row>36</xdr:row>
      <xdr:rowOff>64770</xdr:rowOff>
    </xdr:to>
    <xdr:cxnSp macro="">
      <xdr:nvCxnSpPr>
        <xdr:cNvPr id="534" name="直線コネクタ 533">
          <a:extLst>
            <a:ext uri="{FF2B5EF4-FFF2-40B4-BE49-F238E27FC236}">
              <a16:creationId xmlns:a16="http://schemas.microsoft.com/office/drawing/2014/main" id="{EDA91DB9-74B3-44AE-A44B-D6162530E252}"/>
            </a:ext>
          </a:extLst>
        </xdr:cNvPr>
        <xdr:cNvCxnSpPr/>
      </xdr:nvCxnSpPr>
      <xdr:spPr>
        <a:xfrm>
          <a:off x="14592300" y="6183086"/>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72753</xdr:rowOff>
    </xdr:from>
    <xdr:to>
      <xdr:col>72</xdr:col>
      <xdr:colOff>38100</xdr:colOff>
      <xdr:row>38</xdr:row>
      <xdr:rowOff>2903</xdr:rowOff>
    </xdr:to>
    <xdr:sp macro="" textlink="">
      <xdr:nvSpPr>
        <xdr:cNvPr id="535" name="楕円 534">
          <a:extLst>
            <a:ext uri="{FF2B5EF4-FFF2-40B4-BE49-F238E27FC236}">
              <a16:creationId xmlns:a16="http://schemas.microsoft.com/office/drawing/2014/main" id="{30549660-A415-4227-9DEC-1E37BF43DD00}"/>
            </a:ext>
          </a:extLst>
        </xdr:cNvPr>
        <xdr:cNvSpPr/>
      </xdr:nvSpPr>
      <xdr:spPr>
        <a:xfrm>
          <a:off x="13652500" y="64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10886</xdr:rowOff>
    </xdr:from>
    <xdr:to>
      <xdr:col>76</xdr:col>
      <xdr:colOff>114300</xdr:colOff>
      <xdr:row>37</xdr:row>
      <xdr:rowOff>123553</xdr:rowOff>
    </xdr:to>
    <xdr:cxnSp macro="">
      <xdr:nvCxnSpPr>
        <xdr:cNvPr id="536" name="直線コネクタ 535">
          <a:extLst>
            <a:ext uri="{FF2B5EF4-FFF2-40B4-BE49-F238E27FC236}">
              <a16:creationId xmlns:a16="http://schemas.microsoft.com/office/drawing/2014/main" id="{D0649060-1D1C-4CC7-B707-53A8C96F519A}"/>
            </a:ext>
          </a:extLst>
        </xdr:cNvPr>
        <xdr:cNvCxnSpPr/>
      </xdr:nvCxnSpPr>
      <xdr:spPr>
        <a:xfrm flipV="1">
          <a:off x="13703300" y="6183086"/>
          <a:ext cx="889000" cy="28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22134</xdr:rowOff>
    </xdr:from>
    <xdr:to>
      <xdr:col>67</xdr:col>
      <xdr:colOff>101600</xdr:colOff>
      <xdr:row>37</xdr:row>
      <xdr:rowOff>123734</xdr:rowOff>
    </xdr:to>
    <xdr:sp macro="" textlink="">
      <xdr:nvSpPr>
        <xdr:cNvPr id="537" name="楕円 536">
          <a:extLst>
            <a:ext uri="{FF2B5EF4-FFF2-40B4-BE49-F238E27FC236}">
              <a16:creationId xmlns:a16="http://schemas.microsoft.com/office/drawing/2014/main" id="{E0F57FD7-8FC3-4AD5-A0AE-F6816344219A}"/>
            </a:ext>
          </a:extLst>
        </xdr:cNvPr>
        <xdr:cNvSpPr/>
      </xdr:nvSpPr>
      <xdr:spPr>
        <a:xfrm>
          <a:off x="12763500" y="636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72934</xdr:rowOff>
    </xdr:from>
    <xdr:to>
      <xdr:col>71</xdr:col>
      <xdr:colOff>177800</xdr:colOff>
      <xdr:row>37</xdr:row>
      <xdr:rowOff>123553</xdr:rowOff>
    </xdr:to>
    <xdr:cxnSp macro="">
      <xdr:nvCxnSpPr>
        <xdr:cNvPr id="538" name="直線コネクタ 537">
          <a:extLst>
            <a:ext uri="{FF2B5EF4-FFF2-40B4-BE49-F238E27FC236}">
              <a16:creationId xmlns:a16="http://schemas.microsoft.com/office/drawing/2014/main" id="{BA4282B0-4181-41C1-95CA-A68AC078F474}"/>
            </a:ext>
          </a:extLst>
        </xdr:cNvPr>
        <xdr:cNvCxnSpPr/>
      </xdr:nvCxnSpPr>
      <xdr:spPr>
        <a:xfrm>
          <a:off x="12814300" y="6416584"/>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16890</xdr:rowOff>
    </xdr:from>
    <xdr:ext cx="405111" cy="259045"/>
    <xdr:sp macro="" textlink="">
      <xdr:nvSpPr>
        <xdr:cNvPr id="539" name="n_1aveValue【一般廃棄物処理施設】&#10;有形固定資産減価償却率">
          <a:extLst>
            <a:ext uri="{FF2B5EF4-FFF2-40B4-BE49-F238E27FC236}">
              <a16:creationId xmlns:a16="http://schemas.microsoft.com/office/drawing/2014/main" id="{8D6AC8B2-0431-454E-B3E1-5CD495976C8C}"/>
            </a:ext>
          </a:extLst>
        </xdr:cNvPr>
        <xdr:cNvSpPr txBox="1"/>
      </xdr:nvSpPr>
      <xdr:spPr>
        <a:xfrm>
          <a:off x="152660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150784</xdr:rowOff>
    </xdr:from>
    <xdr:ext cx="405111" cy="259045"/>
    <xdr:sp macro="" textlink="">
      <xdr:nvSpPr>
        <xdr:cNvPr id="540" name="n_2aveValue【一般廃棄物処理施設】&#10;有形固定資産減価償却率">
          <a:extLst>
            <a:ext uri="{FF2B5EF4-FFF2-40B4-BE49-F238E27FC236}">
              <a16:creationId xmlns:a16="http://schemas.microsoft.com/office/drawing/2014/main" id="{B23B397E-E6A7-48B3-A49C-15F3F9CF3D45}"/>
            </a:ext>
          </a:extLst>
        </xdr:cNvPr>
        <xdr:cNvSpPr txBox="1"/>
      </xdr:nvSpPr>
      <xdr:spPr>
        <a:xfrm>
          <a:off x="143897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131190</xdr:rowOff>
    </xdr:from>
    <xdr:ext cx="405111" cy="259045"/>
    <xdr:sp macro="" textlink="">
      <xdr:nvSpPr>
        <xdr:cNvPr id="541" name="n_3aveValue【一般廃棄物処理施設】&#10;有形固定資産減価償却率">
          <a:extLst>
            <a:ext uri="{FF2B5EF4-FFF2-40B4-BE49-F238E27FC236}">
              <a16:creationId xmlns:a16="http://schemas.microsoft.com/office/drawing/2014/main" id="{9B2644CB-7B68-4530-82D5-40A8B2B88DB5}"/>
            </a:ext>
          </a:extLst>
        </xdr:cNvPr>
        <xdr:cNvSpPr txBox="1"/>
      </xdr:nvSpPr>
      <xdr:spPr>
        <a:xfrm>
          <a:off x="135007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152417</xdr:rowOff>
    </xdr:from>
    <xdr:ext cx="405111" cy="259045"/>
    <xdr:sp macro="" textlink="">
      <xdr:nvSpPr>
        <xdr:cNvPr id="542" name="n_4aveValue【一般廃棄物処理施設】&#10;有形固定資産減価償却率">
          <a:extLst>
            <a:ext uri="{FF2B5EF4-FFF2-40B4-BE49-F238E27FC236}">
              <a16:creationId xmlns:a16="http://schemas.microsoft.com/office/drawing/2014/main" id="{662AC7F2-4A74-4580-A5BF-0CE03B538214}"/>
            </a:ext>
          </a:extLst>
        </xdr:cNvPr>
        <xdr:cNvSpPr txBox="1"/>
      </xdr:nvSpPr>
      <xdr:spPr>
        <a:xfrm>
          <a:off x="12611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132097</xdr:rowOff>
    </xdr:from>
    <xdr:ext cx="405111" cy="259045"/>
    <xdr:sp macro="" textlink="">
      <xdr:nvSpPr>
        <xdr:cNvPr id="543" name="n_1mainValue【一般廃棄物処理施設】&#10;有形固定資産減価償却率">
          <a:extLst>
            <a:ext uri="{FF2B5EF4-FFF2-40B4-BE49-F238E27FC236}">
              <a16:creationId xmlns:a16="http://schemas.microsoft.com/office/drawing/2014/main" id="{E62C6098-A275-46D8-98E4-02C7CE7441FD}"/>
            </a:ext>
          </a:extLst>
        </xdr:cNvPr>
        <xdr:cNvSpPr txBox="1"/>
      </xdr:nvSpPr>
      <xdr:spPr>
        <a:xfrm>
          <a:off x="15266044"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78213</xdr:rowOff>
    </xdr:from>
    <xdr:ext cx="405111" cy="259045"/>
    <xdr:sp macro="" textlink="">
      <xdr:nvSpPr>
        <xdr:cNvPr id="544" name="n_2mainValue【一般廃棄物処理施設】&#10;有形固定資産減価償却率">
          <a:extLst>
            <a:ext uri="{FF2B5EF4-FFF2-40B4-BE49-F238E27FC236}">
              <a16:creationId xmlns:a16="http://schemas.microsoft.com/office/drawing/2014/main" id="{D436238F-B5BF-4F95-9BA0-1F421A9F87BA}"/>
            </a:ext>
          </a:extLst>
        </xdr:cNvPr>
        <xdr:cNvSpPr txBox="1"/>
      </xdr:nvSpPr>
      <xdr:spPr>
        <a:xfrm>
          <a:off x="14389744" y="590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19430</xdr:rowOff>
    </xdr:from>
    <xdr:ext cx="405111" cy="259045"/>
    <xdr:sp macro="" textlink="">
      <xdr:nvSpPr>
        <xdr:cNvPr id="545" name="n_3mainValue【一般廃棄物処理施設】&#10;有形固定資産減価償却率">
          <a:extLst>
            <a:ext uri="{FF2B5EF4-FFF2-40B4-BE49-F238E27FC236}">
              <a16:creationId xmlns:a16="http://schemas.microsoft.com/office/drawing/2014/main" id="{2168CDA9-B1C2-45F2-85F0-7E7391E5AC93}"/>
            </a:ext>
          </a:extLst>
        </xdr:cNvPr>
        <xdr:cNvSpPr txBox="1"/>
      </xdr:nvSpPr>
      <xdr:spPr>
        <a:xfrm>
          <a:off x="135007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140261</xdr:rowOff>
    </xdr:from>
    <xdr:ext cx="405111" cy="259045"/>
    <xdr:sp macro="" textlink="">
      <xdr:nvSpPr>
        <xdr:cNvPr id="546" name="n_4mainValue【一般廃棄物処理施設】&#10;有形固定資産減価償却率">
          <a:extLst>
            <a:ext uri="{FF2B5EF4-FFF2-40B4-BE49-F238E27FC236}">
              <a16:creationId xmlns:a16="http://schemas.microsoft.com/office/drawing/2014/main" id="{442EB4C3-34EC-4908-893A-6DBCCDCCCB8B}"/>
            </a:ext>
          </a:extLst>
        </xdr:cNvPr>
        <xdr:cNvSpPr txBox="1"/>
      </xdr:nvSpPr>
      <xdr:spPr>
        <a:xfrm>
          <a:off x="12611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a:extLst>
            <a:ext uri="{FF2B5EF4-FFF2-40B4-BE49-F238E27FC236}">
              <a16:creationId xmlns:a16="http://schemas.microsoft.com/office/drawing/2014/main" id="{519577BE-1D03-4C9F-A46E-B287EF1213E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a:extLst>
            <a:ext uri="{FF2B5EF4-FFF2-40B4-BE49-F238E27FC236}">
              <a16:creationId xmlns:a16="http://schemas.microsoft.com/office/drawing/2014/main" id="{5D142E67-C1B2-47CC-9ABF-BF986580B57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a:extLst>
            <a:ext uri="{FF2B5EF4-FFF2-40B4-BE49-F238E27FC236}">
              <a16:creationId xmlns:a16="http://schemas.microsoft.com/office/drawing/2014/main" id="{21069445-EB1C-4113-9C8A-39F77181506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a:extLst>
            <a:ext uri="{FF2B5EF4-FFF2-40B4-BE49-F238E27FC236}">
              <a16:creationId xmlns:a16="http://schemas.microsoft.com/office/drawing/2014/main" id="{9BE3EE58-1787-46E3-8070-2DEAADDD9F5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a:extLst>
            <a:ext uri="{FF2B5EF4-FFF2-40B4-BE49-F238E27FC236}">
              <a16:creationId xmlns:a16="http://schemas.microsoft.com/office/drawing/2014/main" id="{A5088677-FB8B-4121-9CA3-818761C24D6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a:extLst>
            <a:ext uri="{FF2B5EF4-FFF2-40B4-BE49-F238E27FC236}">
              <a16:creationId xmlns:a16="http://schemas.microsoft.com/office/drawing/2014/main" id="{833C9980-3C3D-4492-A1D4-BFAD9E2D943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a:extLst>
            <a:ext uri="{FF2B5EF4-FFF2-40B4-BE49-F238E27FC236}">
              <a16:creationId xmlns:a16="http://schemas.microsoft.com/office/drawing/2014/main" id="{94480886-5D9D-4422-BEDD-98ECF7A9243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a:extLst>
            <a:ext uri="{FF2B5EF4-FFF2-40B4-BE49-F238E27FC236}">
              <a16:creationId xmlns:a16="http://schemas.microsoft.com/office/drawing/2014/main" id="{F71FE0BC-8025-4DB4-9F40-CC698E318E9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a:extLst>
            <a:ext uri="{FF2B5EF4-FFF2-40B4-BE49-F238E27FC236}">
              <a16:creationId xmlns:a16="http://schemas.microsoft.com/office/drawing/2014/main" id="{62D3CCAD-CEBE-43B4-AA7C-E881F297983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a:extLst>
            <a:ext uri="{FF2B5EF4-FFF2-40B4-BE49-F238E27FC236}">
              <a16:creationId xmlns:a16="http://schemas.microsoft.com/office/drawing/2014/main" id="{06E3E06E-4BDA-45C6-B313-BD0A67BA3A3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a:extLst>
            <a:ext uri="{FF2B5EF4-FFF2-40B4-BE49-F238E27FC236}">
              <a16:creationId xmlns:a16="http://schemas.microsoft.com/office/drawing/2014/main" id="{A046BF60-A070-4EEF-AB66-A4DBFD7D8F7E}"/>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8" name="テキスト ボックス 557">
          <a:extLst>
            <a:ext uri="{FF2B5EF4-FFF2-40B4-BE49-F238E27FC236}">
              <a16:creationId xmlns:a16="http://schemas.microsoft.com/office/drawing/2014/main" id="{35D32C15-C689-4F87-AB0D-2CD86E3E613C}"/>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a:extLst>
            <a:ext uri="{FF2B5EF4-FFF2-40B4-BE49-F238E27FC236}">
              <a16:creationId xmlns:a16="http://schemas.microsoft.com/office/drawing/2014/main" id="{9EEAA25A-E29B-4AE0-808C-7A9BA5689E15}"/>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0" name="テキスト ボックス 559">
          <a:extLst>
            <a:ext uri="{FF2B5EF4-FFF2-40B4-BE49-F238E27FC236}">
              <a16:creationId xmlns:a16="http://schemas.microsoft.com/office/drawing/2014/main" id="{91F8A3B4-DDFF-46E3-B8C9-2E949CD4898C}"/>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a:extLst>
            <a:ext uri="{FF2B5EF4-FFF2-40B4-BE49-F238E27FC236}">
              <a16:creationId xmlns:a16="http://schemas.microsoft.com/office/drawing/2014/main" id="{E8B49529-57D5-497D-84D3-E7A5FF270CD2}"/>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562" name="テキスト ボックス 561">
          <a:extLst>
            <a:ext uri="{FF2B5EF4-FFF2-40B4-BE49-F238E27FC236}">
              <a16:creationId xmlns:a16="http://schemas.microsoft.com/office/drawing/2014/main" id="{2B8C0839-B422-4D11-BB59-50E733073DED}"/>
            </a:ext>
          </a:extLst>
        </xdr:cNvPr>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a:extLst>
            <a:ext uri="{FF2B5EF4-FFF2-40B4-BE49-F238E27FC236}">
              <a16:creationId xmlns:a16="http://schemas.microsoft.com/office/drawing/2014/main" id="{EEB9FC08-DB8F-447E-A49F-2632FC810092}"/>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564" name="テキスト ボックス 563">
          <a:extLst>
            <a:ext uri="{FF2B5EF4-FFF2-40B4-BE49-F238E27FC236}">
              <a16:creationId xmlns:a16="http://schemas.microsoft.com/office/drawing/2014/main" id="{585B0281-7DD6-4320-A27A-2F3C08EEC589}"/>
            </a:ext>
          </a:extLst>
        </xdr:cNvPr>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a:extLst>
            <a:ext uri="{FF2B5EF4-FFF2-40B4-BE49-F238E27FC236}">
              <a16:creationId xmlns:a16="http://schemas.microsoft.com/office/drawing/2014/main" id="{41B946CE-720C-4D14-B4DC-8E60B4143DAB}"/>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66" name="テキスト ボックス 565">
          <a:extLst>
            <a:ext uri="{FF2B5EF4-FFF2-40B4-BE49-F238E27FC236}">
              <a16:creationId xmlns:a16="http://schemas.microsoft.com/office/drawing/2014/main" id="{C1CD51B8-4C3C-43C5-8B41-D1DBF0989922}"/>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id="{E118839D-C3DE-41A1-A493-C0A5EA3EADB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68" name="テキスト ボックス 567">
          <a:extLst>
            <a:ext uri="{FF2B5EF4-FFF2-40B4-BE49-F238E27FC236}">
              <a16:creationId xmlns:a16="http://schemas.microsoft.com/office/drawing/2014/main" id="{E82023B7-F156-4BF9-99B9-DAFE31AAE8BA}"/>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a:extLst>
            <a:ext uri="{FF2B5EF4-FFF2-40B4-BE49-F238E27FC236}">
              <a16:creationId xmlns:a16="http://schemas.microsoft.com/office/drawing/2014/main" id="{3FEC26A0-3E5F-4D07-AD15-8F082D3CF37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106905</xdr:rowOff>
    </xdr:from>
    <xdr:to>
      <xdr:col>116</xdr:col>
      <xdr:colOff>62864</xdr:colOff>
      <xdr:row>42</xdr:row>
      <xdr:rowOff>38040</xdr:rowOff>
    </xdr:to>
    <xdr:cxnSp macro="">
      <xdr:nvCxnSpPr>
        <xdr:cNvPr id="570" name="直線コネクタ 569">
          <a:extLst>
            <a:ext uri="{FF2B5EF4-FFF2-40B4-BE49-F238E27FC236}">
              <a16:creationId xmlns:a16="http://schemas.microsoft.com/office/drawing/2014/main" id="{DF7D444B-AC3A-4D96-B349-A4929BCB0E41}"/>
            </a:ext>
          </a:extLst>
        </xdr:cNvPr>
        <xdr:cNvCxnSpPr/>
      </xdr:nvCxnSpPr>
      <xdr:spPr>
        <a:xfrm flipV="1">
          <a:off x="22160864" y="5936205"/>
          <a:ext cx="0" cy="1302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41867</xdr:rowOff>
    </xdr:from>
    <xdr:ext cx="313932" cy="259045"/>
    <xdr:sp macro="" textlink="">
      <xdr:nvSpPr>
        <xdr:cNvPr id="571" name="【一般廃棄物処理施設】&#10;一人当たり有形固定資産（償却資産）額最小値テキスト">
          <a:extLst>
            <a:ext uri="{FF2B5EF4-FFF2-40B4-BE49-F238E27FC236}">
              <a16:creationId xmlns:a16="http://schemas.microsoft.com/office/drawing/2014/main" id="{16F06632-CCDC-4866-8D89-CFC7D9DDB34E}"/>
            </a:ext>
          </a:extLst>
        </xdr:cNvPr>
        <xdr:cNvSpPr txBox="1"/>
      </xdr:nvSpPr>
      <xdr:spPr>
        <a:xfrm>
          <a:off x="22199600" y="7242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38040</xdr:rowOff>
    </xdr:from>
    <xdr:to>
      <xdr:col>116</xdr:col>
      <xdr:colOff>152400</xdr:colOff>
      <xdr:row>42</xdr:row>
      <xdr:rowOff>38040</xdr:rowOff>
    </xdr:to>
    <xdr:cxnSp macro="">
      <xdr:nvCxnSpPr>
        <xdr:cNvPr id="572" name="直線コネクタ 571">
          <a:extLst>
            <a:ext uri="{FF2B5EF4-FFF2-40B4-BE49-F238E27FC236}">
              <a16:creationId xmlns:a16="http://schemas.microsoft.com/office/drawing/2014/main" id="{BD8AE111-5C49-4F52-8A50-A3479EBAF0AB}"/>
            </a:ext>
          </a:extLst>
        </xdr:cNvPr>
        <xdr:cNvCxnSpPr/>
      </xdr:nvCxnSpPr>
      <xdr:spPr>
        <a:xfrm>
          <a:off x="22072600" y="723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53582</xdr:rowOff>
    </xdr:from>
    <xdr:ext cx="690189" cy="259045"/>
    <xdr:sp macro="" textlink="">
      <xdr:nvSpPr>
        <xdr:cNvPr id="573" name="【一般廃棄物処理施設】&#10;一人当たり有形固定資産（償却資産）額最大値テキスト">
          <a:extLst>
            <a:ext uri="{FF2B5EF4-FFF2-40B4-BE49-F238E27FC236}">
              <a16:creationId xmlns:a16="http://schemas.microsoft.com/office/drawing/2014/main" id="{F228E097-0A22-4BFE-9CB9-1BF2FD411120}"/>
            </a:ext>
          </a:extLst>
        </xdr:cNvPr>
        <xdr:cNvSpPr txBox="1"/>
      </xdr:nvSpPr>
      <xdr:spPr>
        <a:xfrm>
          <a:off x="22199600" y="57114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106905</xdr:rowOff>
    </xdr:from>
    <xdr:to>
      <xdr:col>116</xdr:col>
      <xdr:colOff>152400</xdr:colOff>
      <xdr:row>34</xdr:row>
      <xdr:rowOff>106905</xdr:rowOff>
    </xdr:to>
    <xdr:cxnSp macro="">
      <xdr:nvCxnSpPr>
        <xdr:cNvPr id="574" name="直線コネクタ 573">
          <a:extLst>
            <a:ext uri="{FF2B5EF4-FFF2-40B4-BE49-F238E27FC236}">
              <a16:creationId xmlns:a16="http://schemas.microsoft.com/office/drawing/2014/main" id="{6CA3C055-249A-46AD-A009-35BE9DCB96B4}"/>
            </a:ext>
          </a:extLst>
        </xdr:cNvPr>
        <xdr:cNvCxnSpPr/>
      </xdr:nvCxnSpPr>
      <xdr:spPr>
        <a:xfrm>
          <a:off x="22072600" y="593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110166</xdr:rowOff>
    </xdr:from>
    <xdr:ext cx="534377" cy="259045"/>
    <xdr:sp macro="" textlink="">
      <xdr:nvSpPr>
        <xdr:cNvPr id="575" name="【一般廃棄物処理施設】&#10;一人当たり有形固定資産（償却資産）額平均値テキスト">
          <a:extLst>
            <a:ext uri="{FF2B5EF4-FFF2-40B4-BE49-F238E27FC236}">
              <a16:creationId xmlns:a16="http://schemas.microsoft.com/office/drawing/2014/main" id="{7831F297-2434-4985-81EE-F86E123BA05B}"/>
            </a:ext>
          </a:extLst>
        </xdr:cNvPr>
        <xdr:cNvSpPr txBox="1"/>
      </xdr:nvSpPr>
      <xdr:spPr>
        <a:xfrm>
          <a:off x="22199600" y="6968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87289</xdr:rowOff>
    </xdr:from>
    <xdr:to>
      <xdr:col>116</xdr:col>
      <xdr:colOff>114300</xdr:colOff>
      <xdr:row>42</xdr:row>
      <xdr:rowOff>17439</xdr:rowOff>
    </xdr:to>
    <xdr:sp macro="" textlink="">
      <xdr:nvSpPr>
        <xdr:cNvPr id="576" name="フローチャート: 判断 575">
          <a:extLst>
            <a:ext uri="{FF2B5EF4-FFF2-40B4-BE49-F238E27FC236}">
              <a16:creationId xmlns:a16="http://schemas.microsoft.com/office/drawing/2014/main" id="{ED76AAD9-F512-47DB-868D-54E02D21C040}"/>
            </a:ext>
          </a:extLst>
        </xdr:cNvPr>
        <xdr:cNvSpPr/>
      </xdr:nvSpPr>
      <xdr:spPr>
        <a:xfrm>
          <a:off x="22110700" y="71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103273</xdr:rowOff>
    </xdr:from>
    <xdr:to>
      <xdr:col>112</xdr:col>
      <xdr:colOff>38100</xdr:colOff>
      <xdr:row>42</xdr:row>
      <xdr:rowOff>33423</xdr:rowOff>
    </xdr:to>
    <xdr:sp macro="" textlink="">
      <xdr:nvSpPr>
        <xdr:cNvPr id="577" name="フローチャート: 判断 576">
          <a:extLst>
            <a:ext uri="{FF2B5EF4-FFF2-40B4-BE49-F238E27FC236}">
              <a16:creationId xmlns:a16="http://schemas.microsoft.com/office/drawing/2014/main" id="{CD124CDE-28FC-4CCB-BF66-D12E842641FF}"/>
            </a:ext>
          </a:extLst>
        </xdr:cNvPr>
        <xdr:cNvSpPr/>
      </xdr:nvSpPr>
      <xdr:spPr>
        <a:xfrm>
          <a:off x="21272500" y="713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103243</xdr:rowOff>
    </xdr:from>
    <xdr:to>
      <xdr:col>107</xdr:col>
      <xdr:colOff>101600</xdr:colOff>
      <xdr:row>42</xdr:row>
      <xdr:rowOff>33393</xdr:rowOff>
    </xdr:to>
    <xdr:sp macro="" textlink="">
      <xdr:nvSpPr>
        <xdr:cNvPr id="578" name="フローチャート: 判断 577">
          <a:extLst>
            <a:ext uri="{FF2B5EF4-FFF2-40B4-BE49-F238E27FC236}">
              <a16:creationId xmlns:a16="http://schemas.microsoft.com/office/drawing/2014/main" id="{11B4D83C-DE46-453F-9CE9-6A730091225C}"/>
            </a:ext>
          </a:extLst>
        </xdr:cNvPr>
        <xdr:cNvSpPr/>
      </xdr:nvSpPr>
      <xdr:spPr>
        <a:xfrm>
          <a:off x="20383500" y="71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105607</xdr:rowOff>
    </xdr:from>
    <xdr:to>
      <xdr:col>102</xdr:col>
      <xdr:colOff>165100</xdr:colOff>
      <xdr:row>42</xdr:row>
      <xdr:rowOff>35757</xdr:rowOff>
    </xdr:to>
    <xdr:sp macro="" textlink="">
      <xdr:nvSpPr>
        <xdr:cNvPr id="579" name="フローチャート: 判断 578">
          <a:extLst>
            <a:ext uri="{FF2B5EF4-FFF2-40B4-BE49-F238E27FC236}">
              <a16:creationId xmlns:a16="http://schemas.microsoft.com/office/drawing/2014/main" id="{A8541200-5DE4-41C6-8A07-4F975ED89698}"/>
            </a:ext>
          </a:extLst>
        </xdr:cNvPr>
        <xdr:cNvSpPr/>
      </xdr:nvSpPr>
      <xdr:spPr>
        <a:xfrm>
          <a:off x="19494500" y="71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107732</xdr:rowOff>
    </xdr:from>
    <xdr:to>
      <xdr:col>98</xdr:col>
      <xdr:colOff>38100</xdr:colOff>
      <xdr:row>42</xdr:row>
      <xdr:rowOff>37882</xdr:rowOff>
    </xdr:to>
    <xdr:sp macro="" textlink="">
      <xdr:nvSpPr>
        <xdr:cNvPr id="580" name="フローチャート: 判断 579">
          <a:extLst>
            <a:ext uri="{FF2B5EF4-FFF2-40B4-BE49-F238E27FC236}">
              <a16:creationId xmlns:a16="http://schemas.microsoft.com/office/drawing/2014/main" id="{E6BBC7DA-8530-4F69-9A60-D9CB9E88C6F5}"/>
            </a:ext>
          </a:extLst>
        </xdr:cNvPr>
        <xdr:cNvSpPr/>
      </xdr:nvSpPr>
      <xdr:spPr>
        <a:xfrm>
          <a:off x="18605500" y="713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3B094D-EAE7-4327-95FE-D9CF536D70F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23A082EB-F189-47F8-A90E-E4CDC3B4DD6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86F037BA-BFD2-44FD-8C4E-2BF0A7EFD9C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57B076EB-1808-482E-825A-E78D91543CF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2F425ECD-3E28-44C6-8338-05FC387E583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114726</xdr:rowOff>
    </xdr:from>
    <xdr:to>
      <xdr:col>116</xdr:col>
      <xdr:colOff>114300</xdr:colOff>
      <xdr:row>42</xdr:row>
      <xdr:rowOff>44876</xdr:rowOff>
    </xdr:to>
    <xdr:sp macro="" textlink="">
      <xdr:nvSpPr>
        <xdr:cNvPr id="586" name="楕円 585">
          <a:extLst>
            <a:ext uri="{FF2B5EF4-FFF2-40B4-BE49-F238E27FC236}">
              <a16:creationId xmlns:a16="http://schemas.microsoft.com/office/drawing/2014/main" id="{0638CB8A-B8C5-4DA3-8A3A-41F262C16DBD}"/>
            </a:ext>
          </a:extLst>
        </xdr:cNvPr>
        <xdr:cNvSpPr/>
      </xdr:nvSpPr>
      <xdr:spPr>
        <a:xfrm>
          <a:off x="22110700" y="714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65716</xdr:rowOff>
    </xdr:from>
    <xdr:ext cx="534377" cy="259045"/>
    <xdr:sp macro="" textlink="">
      <xdr:nvSpPr>
        <xdr:cNvPr id="587" name="【一般廃棄物処理施設】&#10;一人当たり有形固定資産（償却資産）額該当値テキスト">
          <a:extLst>
            <a:ext uri="{FF2B5EF4-FFF2-40B4-BE49-F238E27FC236}">
              <a16:creationId xmlns:a16="http://schemas.microsoft.com/office/drawing/2014/main" id="{19773B59-BB3B-4326-AF90-980EF255E5AB}"/>
            </a:ext>
          </a:extLst>
        </xdr:cNvPr>
        <xdr:cNvSpPr txBox="1"/>
      </xdr:nvSpPr>
      <xdr:spPr>
        <a:xfrm>
          <a:off x="22199600" y="709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115121</xdr:rowOff>
    </xdr:from>
    <xdr:to>
      <xdr:col>112</xdr:col>
      <xdr:colOff>38100</xdr:colOff>
      <xdr:row>42</xdr:row>
      <xdr:rowOff>45271</xdr:rowOff>
    </xdr:to>
    <xdr:sp macro="" textlink="">
      <xdr:nvSpPr>
        <xdr:cNvPr id="588" name="楕円 587">
          <a:extLst>
            <a:ext uri="{FF2B5EF4-FFF2-40B4-BE49-F238E27FC236}">
              <a16:creationId xmlns:a16="http://schemas.microsoft.com/office/drawing/2014/main" id="{D0EB7C74-59D6-4EA0-86F7-8D7C48BE5874}"/>
            </a:ext>
          </a:extLst>
        </xdr:cNvPr>
        <xdr:cNvSpPr/>
      </xdr:nvSpPr>
      <xdr:spPr>
        <a:xfrm>
          <a:off x="21272500" y="714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165526</xdr:rowOff>
    </xdr:from>
    <xdr:to>
      <xdr:col>116</xdr:col>
      <xdr:colOff>63500</xdr:colOff>
      <xdr:row>41</xdr:row>
      <xdr:rowOff>165921</xdr:rowOff>
    </xdr:to>
    <xdr:cxnSp macro="">
      <xdr:nvCxnSpPr>
        <xdr:cNvPr id="589" name="直線コネクタ 588">
          <a:extLst>
            <a:ext uri="{FF2B5EF4-FFF2-40B4-BE49-F238E27FC236}">
              <a16:creationId xmlns:a16="http://schemas.microsoft.com/office/drawing/2014/main" id="{69A12154-FB4D-42D2-B2B0-EACA9DF5D17C}"/>
            </a:ext>
          </a:extLst>
        </xdr:cNvPr>
        <xdr:cNvCxnSpPr/>
      </xdr:nvCxnSpPr>
      <xdr:spPr>
        <a:xfrm flipV="1">
          <a:off x="21323300" y="7194976"/>
          <a:ext cx="838200" cy="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113722</xdr:rowOff>
    </xdr:from>
    <xdr:to>
      <xdr:col>107</xdr:col>
      <xdr:colOff>101600</xdr:colOff>
      <xdr:row>42</xdr:row>
      <xdr:rowOff>43872</xdr:rowOff>
    </xdr:to>
    <xdr:sp macro="" textlink="">
      <xdr:nvSpPr>
        <xdr:cNvPr id="590" name="楕円 589">
          <a:extLst>
            <a:ext uri="{FF2B5EF4-FFF2-40B4-BE49-F238E27FC236}">
              <a16:creationId xmlns:a16="http://schemas.microsoft.com/office/drawing/2014/main" id="{67E880EE-597B-4584-A033-BE8FA5AAF133}"/>
            </a:ext>
          </a:extLst>
        </xdr:cNvPr>
        <xdr:cNvSpPr/>
      </xdr:nvSpPr>
      <xdr:spPr>
        <a:xfrm>
          <a:off x="20383500" y="714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164522</xdr:rowOff>
    </xdr:from>
    <xdr:to>
      <xdr:col>111</xdr:col>
      <xdr:colOff>177800</xdr:colOff>
      <xdr:row>41</xdr:row>
      <xdr:rowOff>165921</xdr:rowOff>
    </xdr:to>
    <xdr:cxnSp macro="">
      <xdr:nvCxnSpPr>
        <xdr:cNvPr id="591" name="直線コネクタ 590">
          <a:extLst>
            <a:ext uri="{FF2B5EF4-FFF2-40B4-BE49-F238E27FC236}">
              <a16:creationId xmlns:a16="http://schemas.microsoft.com/office/drawing/2014/main" id="{085A1C9F-9239-47DA-BBEB-9108649E5281}"/>
            </a:ext>
          </a:extLst>
        </xdr:cNvPr>
        <xdr:cNvCxnSpPr/>
      </xdr:nvCxnSpPr>
      <xdr:spPr>
        <a:xfrm>
          <a:off x="20434300" y="7193972"/>
          <a:ext cx="889000" cy="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131220</xdr:rowOff>
    </xdr:from>
    <xdr:to>
      <xdr:col>102</xdr:col>
      <xdr:colOff>165100</xdr:colOff>
      <xdr:row>42</xdr:row>
      <xdr:rowOff>61370</xdr:rowOff>
    </xdr:to>
    <xdr:sp macro="" textlink="">
      <xdr:nvSpPr>
        <xdr:cNvPr id="592" name="楕円 591">
          <a:extLst>
            <a:ext uri="{FF2B5EF4-FFF2-40B4-BE49-F238E27FC236}">
              <a16:creationId xmlns:a16="http://schemas.microsoft.com/office/drawing/2014/main" id="{3FE316BA-E6E7-4860-9739-8841C1273399}"/>
            </a:ext>
          </a:extLst>
        </xdr:cNvPr>
        <xdr:cNvSpPr/>
      </xdr:nvSpPr>
      <xdr:spPr>
        <a:xfrm>
          <a:off x="19494500" y="716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164522</xdr:rowOff>
    </xdr:from>
    <xdr:to>
      <xdr:col>107</xdr:col>
      <xdr:colOff>50800</xdr:colOff>
      <xdr:row>42</xdr:row>
      <xdr:rowOff>10570</xdr:rowOff>
    </xdr:to>
    <xdr:cxnSp macro="">
      <xdr:nvCxnSpPr>
        <xdr:cNvPr id="593" name="直線コネクタ 592">
          <a:extLst>
            <a:ext uri="{FF2B5EF4-FFF2-40B4-BE49-F238E27FC236}">
              <a16:creationId xmlns:a16="http://schemas.microsoft.com/office/drawing/2014/main" id="{0AF96986-659F-4C54-9893-EA13D74DA1CA}"/>
            </a:ext>
          </a:extLst>
        </xdr:cNvPr>
        <xdr:cNvCxnSpPr/>
      </xdr:nvCxnSpPr>
      <xdr:spPr>
        <a:xfrm flipV="1">
          <a:off x="19545300" y="7193972"/>
          <a:ext cx="889000" cy="1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130623</xdr:rowOff>
    </xdr:from>
    <xdr:to>
      <xdr:col>98</xdr:col>
      <xdr:colOff>38100</xdr:colOff>
      <xdr:row>42</xdr:row>
      <xdr:rowOff>60773</xdr:rowOff>
    </xdr:to>
    <xdr:sp macro="" textlink="">
      <xdr:nvSpPr>
        <xdr:cNvPr id="594" name="楕円 593">
          <a:extLst>
            <a:ext uri="{FF2B5EF4-FFF2-40B4-BE49-F238E27FC236}">
              <a16:creationId xmlns:a16="http://schemas.microsoft.com/office/drawing/2014/main" id="{5523A7D7-B3A1-4488-86F9-3EEA23E7CF66}"/>
            </a:ext>
          </a:extLst>
        </xdr:cNvPr>
        <xdr:cNvSpPr/>
      </xdr:nvSpPr>
      <xdr:spPr>
        <a:xfrm>
          <a:off x="18605500" y="716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9973</xdr:rowOff>
    </xdr:from>
    <xdr:to>
      <xdr:col>102</xdr:col>
      <xdr:colOff>114300</xdr:colOff>
      <xdr:row>42</xdr:row>
      <xdr:rowOff>10570</xdr:rowOff>
    </xdr:to>
    <xdr:cxnSp macro="">
      <xdr:nvCxnSpPr>
        <xdr:cNvPr id="595" name="直線コネクタ 594">
          <a:extLst>
            <a:ext uri="{FF2B5EF4-FFF2-40B4-BE49-F238E27FC236}">
              <a16:creationId xmlns:a16="http://schemas.microsoft.com/office/drawing/2014/main" id="{E78DA341-DD87-47AE-B2C5-E63580C57CF1}"/>
            </a:ext>
          </a:extLst>
        </xdr:cNvPr>
        <xdr:cNvCxnSpPr/>
      </xdr:nvCxnSpPr>
      <xdr:spPr>
        <a:xfrm>
          <a:off x="18656300" y="7210873"/>
          <a:ext cx="889000" cy="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49950</xdr:rowOff>
    </xdr:from>
    <xdr:ext cx="534377" cy="259045"/>
    <xdr:sp macro="" textlink="">
      <xdr:nvSpPr>
        <xdr:cNvPr id="596" name="n_1aveValue【一般廃棄物処理施設】&#10;一人当たり有形固定資産（償却資産）額">
          <a:extLst>
            <a:ext uri="{FF2B5EF4-FFF2-40B4-BE49-F238E27FC236}">
              <a16:creationId xmlns:a16="http://schemas.microsoft.com/office/drawing/2014/main" id="{D6D5F13B-089A-48B6-94BB-4E08D5E82DE4}"/>
            </a:ext>
          </a:extLst>
        </xdr:cNvPr>
        <xdr:cNvSpPr txBox="1"/>
      </xdr:nvSpPr>
      <xdr:spPr>
        <a:xfrm>
          <a:off x="21043411" y="690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49920</xdr:rowOff>
    </xdr:from>
    <xdr:ext cx="534377" cy="259045"/>
    <xdr:sp macro="" textlink="">
      <xdr:nvSpPr>
        <xdr:cNvPr id="597" name="n_2aveValue【一般廃棄物処理施設】&#10;一人当たり有形固定資産（償却資産）額">
          <a:extLst>
            <a:ext uri="{FF2B5EF4-FFF2-40B4-BE49-F238E27FC236}">
              <a16:creationId xmlns:a16="http://schemas.microsoft.com/office/drawing/2014/main" id="{B2E63B7B-8233-4BEA-915E-6D2B1D04F2CF}"/>
            </a:ext>
          </a:extLst>
        </xdr:cNvPr>
        <xdr:cNvSpPr txBox="1"/>
      </xdr:nvSpPr>
      <xdr:spPr>
        <a:xfrm>
          <a:off x="20167111" y="690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52284</xdr:rowOff>
    </xdr:from>
    <xdr:ext cx="534377" cy="259045"/>
    <xdr:sp macro="" textlink="">
      <xdr:nvSpPr>
        <xdr:cNvPr id="598" name="n_3aveValue【一般廃棄物処理施設】&#10;一人当たり有形固定資産（償却資産）額">
          <a:extLst>
            <a:ext uri="{FF2B5EF4-FFF2-40B4-BE49-F238E27FC236}">
              <a16:creationId xmlns:a16="http://schemas.microsoft.com/office/drawing/2014/main" id="{8954287B-43DD-4EF4-ADA8-E1A43FDFEE64}"/>
            </a:ext>
          </a:extLst>
        </xdr:cNvPr>
        <xdr:cNvSpPr txBox="1"/>
      </xdr:nvSpPr>
      <xdr:spPr>
        <a:xfrm>
          <a:off x="19278111" y="691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54409</xdr:rowOff>
    </xdr:from>
    <xdr:ext cx="534377" cy="259045"/>
    <xdr:sp macro="" textlink="">
      <xdr:nvSpPr>
        <xdr:cNvPr id="599" name="n_4aveValue【一般廃棄物処理施設】&#10;一人当たり有形固定資産（償却資産）額">
          <a:extLst>
            <a:ext uri="{FF2B5EF4-FFF2-40B4-BE49-F238E27FC236}">
              <a16:creationId xmlns:a16="http://schemas.microsoft.com/office/drawing/2014/main" id="{C6E1D625-6B72-4487-B9AE-1F603CD93900}"/>
            </a:ext>
          </a:extLst>
        </xdr:cNvPr>
        <xdr:cNvSpPr txBox="1"/>
      </xdr:nvSpPr>
      <xdr:spPr>
        <a:xfrm>
          <a:off x="18389111" y="691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36398</xdr:rowOff>
    </xdr:from>
    <xdr:ext cx="534377" cy="259045"/>
    <xdr:sp macro="" textlink="">
      <xdr:nvSpPr>
        <xdr:cNvPr id="600" name="n_1mainValue【一般廃棄物処理施設】&#10;一人当たり有形固定資産（償却資産）額">
          <a:extLst>
            <a:ext uri="{FF2B5EF4-FFF2-40B4-BE49-F238E27FC236}">
              <a16:creationId xmlns:a16="http://schemas.microsoft.com/office/drawing/2014/main" id="{ED3ADCC7-DF51-4D60-8CF8-5FA09D4A5721}"/>
            </a:ext>
          </a:extLst>
        </xdr:cNvPr>
        <xdr:cNvSpPr txBox="1"/>
      </xdr:nvSpPr>
      <xdr:spPr>
        <a:xfrm>
          <a:off x="21043411" y="723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34999</xdr:rowOff>
    </xdr:from>
    <xdr:ext cx="534377" cy="259045"/>
    <xdr:sp macro="" textlink="">
      <xdr:nvSpPr>
        <xdr:cNvPr id="601" name="n_2mainValue【一般廃棄物処理施設】&#10;一人当たり有形固定資産（償却資産）額">
          <a:extLst>
            <a:ext uri="{FF2B5EF4-FFF2-40B4-BE49-F238E27FC236}">
              <a16:creationId xmlns:a16="http://schemas.microsoft.com/office/drawing/2014/main" id="{03FF773C-0155-4904-A9BF-6E429FD0D1DE}"/>
            </a:ext>
          </a:extLst>
        </xdr:cNvPr>
        <xdr:cNvSpPr txBox="1"/>
      </xdr:nvSpPr>
      <xdr:spPr>
        <a:xfrm>
          <a:off x="20167111" y="723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52497</xdr:rowOff>
    </xdr:from>
    <xdr:ext cx="534377" cy="259045"/>
    <xdr:sp macro="" textlink="">
      <xdr:nvSpPr>
        <xdr:cNvPr id="602" name="n_3mainValue【一般廃棄物処理施設】&#10;一人当たり有形固定資産（償却資産）額">
          <a:extLst>
            <a:ext uri="{FF2B5EF4-FFF2-40B4-BE49-F238E27FC236}">
              <a16:creationId xmlns:a16="http://schemas.microsoft.com/office/drawing/2014/main" id="{8FD6BFA5-36EE-4B10-9B72-A73B20B7135C}"/>
            </a:ext>
          </a:extLst>
        </xdr:cNvPr>
        <xdr:cNvSpPr txBox="1"/>
      </xdr:nvSpPr>
      <xdr:spPr>
        <a:xfrm>
          <a:off x="19278111" y="72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51900</xdr:rowOff>
    </xdr:from>
    <xdr:ext cx="534377" cy="259045"/>
    <xdr:sp macro="" textlink="">
      <xdr:nvSpPr>
        <xdr:cNvPr id="603" name="n_4mainValue【一般廃棄物処理施設】&#10;一人当たり有形固定資産（償却資産）額">
          <a:extLst>
            <a:ext uri="{FF2B5EF4-FFF2-40B4-BE49-F238E27FC236}">
              <a16:creationId xmlns:a16="http://schemas.microsoft.com/office/drawing/2014/main" id="{068D9EA5-BB05-4CA2-8F8D-3243885B75D8}"/>
            </a:ext>
          </a:extLst>
        </xdr:cNvPr>
        <xdr:cNvSpPr txBox="1"/>
      </xdr:nvSpPr>
      <xdr:spPr>
        <a:xfrm>
          <a:off x="18389111" y="725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a16="http://schemas.microsoft.com/office/drawing/2014/main" id="{0CF36C1F-592B-461D-9F15-3C21FC6C7BF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a16="http://schemas.microsoft.com/office/drawing/2014/main" id="{1013964B-F867-4AE5-9177-A88347BB429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a16="http://schemas.microsoft.com/office/drawing/2014/main" id="{CDD62B95-486C-414B-8E00-BFF343855E7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a16="http://schemas.microsoft.com/office/drawing/2014/main" id="{E2D8ACF5-B8FB-4B62-8BE3-3466D895447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a16="http://schemas.microsoft.com/office/drawing/2014/main" id="{8D5D7A70-B70C-4631-9E30-C072CDB0B79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a16="http://schemas.microsoft.com/office/drawing/2014/main" id="{64B0CBB0-406E-4E91-9A4F-10C0586B171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a16="http://schemas.microsoft.com/office/drawing/2014/main" id="{021FAC53-E9FC-4291-BC21-77B1B2E31A7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a16="http://schemas.microsoft.com/office/drawing/2014/main" id="{EA782E06-C783-4F4C-817B-38293CC8E66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a:extLst>
            <a:ext uri="{FF2B5EF4-FFF2-40B4-BE49-F238E27FC236}">
              <a16:creationId xmlns:a16="http://schemas.microsoft.com/office/drawing/2014/main" id="{79746F18-7743-4331-A9B2-666E12A82E2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a:extLst>
            <a:ext uri="{FF2B5EF4-FFF2-40B4-BE49-F238E27FC236}">
              <a16:creationId xmlns:a16="http://schemas.microsoft.com/office/drawing/2014/main" id="{2AA69679-CE13-4532-BE49-59D22F0154F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a:extLst>
            <a:ext uri="{FF2B5EF4-FFF2-40B4-BE49-F238E27FC236}">
              <a16:creationId xmlns:a16="http://schemas.microsoft.com/office/drawing/2014/main" id="{4AADBECE-6955-4B37-8370-2E0E08BB562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5" name="直線コネクタ 614">
          <a:extLst>
            <a:ext uri="{FF2B5EF4-FFF2-40B4-BE49-F238E27FC236}">
              <a16:creationId xmlns:a16="http://schemas.microsoft.com/office/drawing/2014/main" id="{A8E0A2B0-375F-4CAD-8B2C-9CF1ADFDA5C3}"/>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6" name="テキスト ボックス 615">
          <a:extLst>
            <a:ext uri="{FF2B5EF4-FFF2-40B4-BE49-F238E27FC236}">
              <a16:creationId xmlns:a16="http://schemas.microsoft.com/office/drawing/2014/main" id="{667FAFCC-8060-437A-8DE1-FAD3629EFD11}"/>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7" name="直線コネクタ 616">
          <a:extLst>
            <a:ext uri="{FF2B5EF4-FFF2-40B4-BE49-F238E27FC236}">
              <a16:creationId xmlns:a16="http://schemas.microsoft.com/office/drawing/2014/main" id="{F03A4BAB-6837-4EB4-8CE3-DAA1E8DCBA0B}"/>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8" name="テキスト ボックス 617">
          <a:extLst>
            <a:ext uri="{FF2B5EF4-FFF2-40B4-BE49-F238E27FC236}">
              <a16:creationId xmlns:a16="http://schemas.microsoft.com/office/drawing/2014/main" id="{714F99FA-2EB7-4D19-AAF4-C5E25D0C26AB}"/>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9" name="直線コネクタ 618">
          <a:extLst>
            <a:ext uri="{FF2B5EF4-FFF2-40B4-BE49-F238E27FC236}">
              <a16:creationId xmlns:a16="http://schemas.microsoft.com/office/drawing/2014/main" id="{E88D86B4-978B-427E-9C4E-F9EBE845DC05}"/>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0" name="テキスト ボックス 619">
          <a:extLst>
            <a:ext uri="{FF2B5EF4-FFF2-40B4-BE49-F238E27FC236}">
              <a16:creationId xmlns:a16="http://schemas.microsoft.com/office/drawing/2014/main" id="{BC7984DD-5166-4235-9B3F-C4A85A36AF45}"/>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1" name="直線コネクタ 620">
          <a:extLst>
            <a:ext uri="{FF2B5EF4-FFF2-40B4-BE49-F238E27FC236}">
              <a16:creationId xmlns:a16="http://schemas.microsoft.com/office/drawing/2014/main" id="{501BC988-BA50-401B-8EE5-00FB8C42D298}"/>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2" name="テキスト ボックス 621">
          <a:extLst>
            <a:ext uri="{FF2B5EF4-FFF2-40B4-BE49-F238E27FC236}">
              <a16:creationId xmlns:a16="http://schemas.microsoft.com/office/drawing/2014/main" id="{4A52164E-4FCC-427A-B106-CB103C90C449}"/>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3" name="直線コネクタ 622">
          <a:extLst>
            <a:ext uri="{FF2B5EF4-FFF2-40B4-BE49-F238E27FC236}">
              <a16:creationId xmlns:a16="http://schemas.microsoft.com/office/drawing/2014/main" id="{0F676B31-189D-4B46-B6B5-090C67FDF9E4}"/>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4" name="テキスト ボックス 623">
          <a:extLst>
            <a:ext uri="{FF2B5EF4-FFF2-40B4-BE49-F238E27FC236}">
              <a16:creationId xmlns:a16="http://schemas.microsoft.com/office/drawing/2014/main" id="{DD38E3CC-D834-40F6-8556-EA7EF1F5BF23}"/>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5" name="直線コネクタ 624">
          <a:extLst>
            <a:ext uri="{FF2B5EF4-FFF2-40B4-BE49-F238E27FC236}">
              <a16:creationId xmlns:a16="http://schemas.microsoft.com/office/drawing/2014/main" id="{7D950D5F-C564-421C-AE61-13662ABA37AC}"/>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6" name="テキスト ボックス 625">
          <a:extLst>
            <a:ext uri="{FF2B5EF4-FFF2-40B4-BE49-F238E27FC236}">
              <a16:creationId xmlns:a16="http://schemas.microsoft.com/office/drawing/2014/main" id="{171CBC6B-354E-48E1-8F8E-1B586193D4B7}"/>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a:extLst>
            <a:ext uri="{FF2B5EF4-FFF2-40B4-BE49-F238E27FC236}">
              <a16:creationId xmlns:a16="http://schemas.microsoft.com/office/drawing/2014/main" id="{F902ECCA-BAF8-4982-B315-E3EA1CF0074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8" name="【保健センター・保健所】&#10;有形固定資産減価償却率グラフ枠">
          <a:extLst>
            <a:ext uri="{FF2B5EF4-FFF2-40B4-BE49-F238E27FC236}">
              <a16:creationId xmlns:a16="http://schemas.microsoft.com/office/drawing/2014/main" id="{3AED48BA-4A0E-4B41-9A0D-5FF6F6B5D8F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629" name="直線コネクタ 628">
          <a:extLst>
            <a:ext uri="{FF2B5EF4-FFF2-40B4-BE49-F238E27FC236}">
              <a16:creationId xmlns:a16="http://schemas.microsoft.com/office/drawing/2014/main" id="{C7B84DE5-E6D0-40D3-95DE-C795339C9FB6}"/>
            </a:ext>
          </a:extLst>
        </xdr:cNvPr>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0" name="【保健センター・保健所】&#10;有形固定資産減価償却率最小値テキスト">
          <a:extLst>
            <a:ext uri="{FF2B5EF4-FFF2-40B4-BE49-F238E27FC236}">
              <a16:creationId xmlns:a16="http://schemas.microsoft.com/office/drawing/2014/main" id="{3E477897-B30E-43FE-8D9F-50D1C7A89919}"/>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1" name="直線コネクタ 630">
          <a:extLst>
            <a:ext uri="{FF2B5EF4-FFF2-40B4-BE49-F238E27FC236}">
              <a16:creationId xmlns:a16="http://schemas.microsoft.com/office/drawing/2014/main" id="{D12B9B78-D76E-480E-AB03-BE3B42076CDD}"/>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632" name="【保健センター・保健所】&#10;有形固定資産減価償却率最大値テキスト">
          <a:extLst>
            <a:ext uri="{FF2B5EF4-FFF2-40B4-BE49-F238E27FC236}">
              <a16:creationId xmlns:a16="http://schemas.microsoft.com/office/drawing/2014/main" id="{7AF61643-B637-4D6A-89B6-056FF9B8B054}"/>
            </a:ext>
          </a:extLst>
        </xdr:cNvPr>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633" name="直線コネクタ 632">
          <a:extLst>
            <a:ext uri="{FF2B5EF4-FFF2-40B4-BE49-F238E27FC236}">
              <a16:creationId xmlns:a16="http://schemas.microsoft.com/office/drawing/2014/main" id="{FD221451-1CCF-44A8-B465-DD5253C9C05C}"/>
            </a:ext>
          </a:extLst>
        </xdr:cNvPr>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102343</xdr:rowOff>
    </xdr:from>
    <xdr:ext cx="405111" cy="259045"/>
    <xdr:sp macro="" textlink="">
      <xdr:nvSpPr>
        <xdr:cNvPr id="634" name="【保健センター・保健所】&#10;有形固定資産減価償却率平均値テキスト">
          <a:extLst>
            <a:ext uri="{FF2B5EF4-FFF2-40B4-BE49-F238E27FC236}">
              <a16:creationId xmlns:a16="http://schemas.microsoft.com/office/drawing/2014/main" id="{FB530A10-3E1B-4492-8114-787EF75AD971}"/>
            </a:ext>
          </a:extLst>
        </xdr:cNvPr>
        <xdr:cNvSpPr txBox="1"/>
      </xdr:nvSpPr>
      <xdr:spPr>
        <a:xfrm>
          <a:off x="16357600" y="10217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635" name="フローチャート: 判断 634">
          <a:extLst>
            <a:ext uri="{FF2B5EF4-FFF2-40B4-BE49-F238E27FC236}">
              <a16:creationId xmlns:a16="http://schemas.microsoft.com/office/drawing/2014/main" id="{8C14A44C-06D4-4E6E-A5D0-0E91434DF0F3}"/>
            </a:ext>
          </a:extLst>
        </xdr:cNvPr>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14515</xdr:rowOff>
    </xdr:from>
    <xdr:to>
      <xdr:col>81</xdr:col>
      <xdr:colOff>101600</xdr:colOff>
      <xdr:row>59</xdr:row>
      <xdr:rowOff>116115</xdr:rowOff>
    </xdr:to>
    <xdr:sp macro="" textlink="">
      <xdr:nvSpPr>
        <xdr:cNvPr id="636" name="フローチャート: 判断 635">
          <a:extLst>
            <a:ext uri="{FF2B5EF4-FFF2-40B4-BE49-F238E27FC236}">
              <a16:creationId xmlns:a16="http://schemas.microsoft.com/office/drawing/2014/main" id="{9FA8CEF2-4473-443E-8CCF-53FC5657500E}"/>
            </a:ext>
          </a:extLst>
        </xdr:cNvPr>
        <xdr:cNvSpPr/>
      </xdr:nvSpPr>
      <xdr:spPr>
        <a:xfrm>
          <a:off x="15430500" y="1013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158206</xdr:rowOff>
    </xdr:from>
    <xdr:to>
      <xdr:col>76</xdr:col>
      <xdr:colOff>165100</xdr:colOff>
      <xdr:row>59</xdr:row>
      <xdr:rowOff>88356</xdr:rowOff>
    </xdr:to>
    <xdr:sp macro="" textlink="">
      <xdr:nvSpPr>
        <xdr:cNvPr id="637" name="フローチャート: 判断 636">
          <a:extLst>
            <a:ext uri="{FF2B5EF4-FFF2-40B4-BE49-F238E27FC236}">
              <a16:creationId xmlns:a16="http://schemas.microsoft.com/office/drawing/2014/main" id="{A2CD2A1A-5E8A-4027-9238-68848EB7DC19}"/>
            </a:ext>
          </a:extLst>
        </xdr:cNvPr>
        <xdr:cNvSpPr/>
      </xdr:nvSpPr>
      <xdr:spPr>
        <a:xfrm>
          <a:off x="14541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128815</xdr:rowOff>
    </xdr:from>
    <xdr:to>
      <xdr:col>72</xdr:col>
      <xdr:colOff>38100</xdr:colOff>
      <xdr:row>59</xdr:row>
      <xdr:rowOff>58965</xdr:rowOff>
    </xdr:to>
    <xdr:sp macro="" textlink="">
      <xdr:nvSpPr>
        <xdr:cNvPr id="638" name="フローチャート: 判断 637">
          <a:extLst>
            <a:ext uri="{FF2B5EF4-FFF2-40B4-BE49-F238E27FC236}">
              <a16:creationId xmlns:a16="http://schemas.microsoft.com/office/drawing/2014/main" id="{9016919B-7F73-458E-8269-705E71E72B40}"/>
            </a:ext>
          </a:extLst>
        </xdr:cNvPr>
        <xdr:cNvSpPr/>
      </xdr:nvSpPr>
      <xdr:spPr>
        <a:xfrm>
          <a:off x="1365250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109220</xdr:rowOff>
    </xdr:from>
    <xdr:to>
      <xdr:col>67</xdr:col>
      <xdr:colOff>101600</xdr:colOff>
      <xdr:row>59</xdr:row>
      <xdr:rowOff>39370</xdr:rowOff>
    </xdr:to>
    <xdr:sp macro="" textlink="">
      <xdr:nvSpPr>
        <xdr:cNvPr id="639" name="フローチャート: 判断 638">
          <a:extLst>
            <a:ext uri="{FF2B5EF4-FFF2-40B4-BE49-F238E27FC236}">
              <a16:creationId xmlns:a16="http://schemas.microsoft.com/office/drawing/2014/main" id="{18557800-6145-4CCF-B43D-2BC0DF9856DF}"/>
            </a:ext>
          </a:extLst>
        </xdr:cNvPr>
        <xdr:cNvSpPr/>
      </xdr:nvSpPr>
      <xdr:spPr>
        <a:xfrm>
          <a:off x="12763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EA3B4EB0-F97D-4DC4-97C7-E574EBB3211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A298DEA7-1EF8-4B27-8608-12AAC1AEAE8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5FD9A51F-6210-40E6-8080-BA9ACB24D98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C34A2ED8-EFF7-4C03-B567-9233AF29CD2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B66FDE70-FF02-4B5F-ACEE-D6105AF059A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40640</xdr:rowOff>
    </xdr:from>
    <xdr:to>
      <xdr:col>85</xdr:col>
      <xdr:colOff>177800</xdr:colOff>
      <xdr:row>58</xdr:row>
      <xdr:rowOff>142240</xdr:rowOff>
    </xdr:to>
    <xdr:sp macro="" textlink="">
      <xdr:nvSpPr>
        <xdr:cNvPr id="645" name="楕円 644">
          <a:extLst>
            <a:ext uri="{FF2B5EF4-FFF2-40B4-BE49-F238E27FC236}">
              <a16:creationId xmlns:a16="http://schemas.microsoft.com/office/drawing/2014/main" id="{CC14B955-A1D0-4D0F-ABF2-293D5D1C0E3A}"/>
            </a:ext>
          </a:extLst>
        </xdr:cNvPr>
        <xdr:cNvSpPr/>
      </xdr:nvSpPr>
      <xdr:spPr>
        <a:xfrm>
          <a:off x="162687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63517</xdr:rowOff>
    </xdr:from>
    <xdr:ext cx="405111" cy="259045"/>
    <xdr:sp macro="" textlink="">
      <xdr:nvSpPr>
        <xdr:cNvPr id="646" name="【保健センター・保健所】&#10;有形固定資産減価償却率該当値テキスト">
          <a:extLst>
            <a:ext uri="{FF2B5EF4-FFF2-40B4-BE49-F238E27FC236}">
              <a16:creationId xmlns:a16="http://schemas.microsoft.com/office/drawing/2014/main" id="{D7468F80-C752-44BB-A4ED-075067779481}"/>
            </a:ext>
          </a:extLst>
        </xdr:cNvPr>
        <xdr:cNvSpPr txBox="1"/>
      </xdr:nvSpPr>
      <xdr:spPr>
        <a:xfrm>
          <a:off x="16357600"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40640</xdr:rowOff>
    </xdr:from>
    <xdr:to>
      <xdr:col>81</xdr:col>
      <xdr:colOff>101600</xdr:colOff>
      <xdr:row>60</xdr:row>
      <xdr:rowOff>142240</xdr:rowOff>
    </xdr:to>
    <xdr:sp macro="" textlink="">
      <xdr:nvSpPr>
        <xdr:cNvPr id="647" name="楕円 646">
          <a:extLst>
            <a:ext uri="{FF2B5EF4-FFF2-40B4-BE49-F238E27FC236}">
              <a16:creationId xmlns:a16="http://schemas.microsoft.com/office/drawing/2014/main" id="{C54C4FA9-87E5-4C14-9BD5-840505A64B2E}"/>
            </a:ext>
          </a:extLst>
        </xdr:cNvPr>
        <xdr:cNvSpPr/>
      </xdr:nvSpPr>
      <xdr:spPr>
        <a:xfrm>
          <a:off x="15430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91440</xdr:rowOff>
    </xdr:from>
    <xdr:to>
      <xdr:col>85</xdr:col>
      <xdr:colOff>127000</xdr:colOff>
      <xdr:row>60</xdr:row>
      <xdr:rowOff>91440</xdr:rowOff>
    </xdr:to>
    <xdr:cxnSp macro="">
      <xdr:nvCxnSpPr>
        <xdr:cNvPr id="648" name="直線コネクタ 647">
          <a:extLst>
            <a:ext uri="{FF2B5EF4-FFF2-40B4-BE49-F238E27FC236}">
              <a16:creationId xmlns:a16="http://schemas.microsoft.com/office/drawing/2014/main" id="{575EE40B-B63D-4252-A32E-B2F73FFC8140}"/>
            </a:ext>
          </a:extLst>
        </xdr:cNvPr>
        <xdr:cNvCxnSpPr/>
      </xdr:nvCxnSpPr>
      <xdr:spPr>
        <a:xfrm flipV="1">
          <a:off x="15481300" y="1003554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163104</xdr:rowOff>
    </xdr:from>
    <xdr:to>
      <xdr:col>76</xdr:col>
      <xdr:colOff>165100</xdr:colOff>
      <xdr:row>60</xdr:row>
      <xdr:rowOff>93254</xdr:rowOff>
    </xdr:to>
    <xdr:sp macro="" textlink="">
      <xdr:nvSpPr>
        <xdr:cNvPr id="649" name="楕円 648">
          <a:extLst>
            <a:ext uri="{FF2B5EF4-FFF2-40B4-BE49-F238E27FC236}">
              <a16:creationId xmlns:a16="http://schemas.microsoft.com/office/drawing/2014/main" id="{73BEFDC5-83E6-4373-A64A-C88C19BD6DBE}"/>
            </a:ext>
          </a:extLst>
        </xdr:cNvPr>
        <xdr:cNvSpPr/>
      </xdr:nvSpPr>
      <xdr:spPr>
        <a:xfrm>
          <a:off x="14541500" y="102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42454</xdr:rowOff>
    </xdr:from>
    <xdr:to>
      <xdr:col>81</xdr:col>
      <xdr:colOff>50800</xdr:colOff>
      <xdr:row>60</xdr:row>
      <xdr:rowOff>91440</xdr:rowOff>
    </xdr:to>
    <xdr:cxnSp macro="">
      <xdr:nvCxnSpPr>
        <xdr:cNvPr id="650" name="直線コネクタ 649">
          <a:extLst>
            <a:ext uri="{FF2B5EF4-FFF2-40B4-BE49-F238E27FC236}">
              <a16:creationId xmlns:a16="http://schemas.microsoft.com/office/drawing/2014/main" id="{EE789E87-19E2-4B81-91C8-E3C17B34321E}"/>
            </a:ext>
          </a:extLst>
        </xdr:cNvPr>
        <xdr:cNvCxnSpPr/>
      </xdr:nvCxnSpPr>
      <xdr:spPr>
        <a:xfrm>
          <a:off x="14592300" y="1032945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114119</xdr:rowOff>
    </xdr:from>
    <xdr:to>
      <xdr:col>72</xdr:col>
      <xdr:colOff>38100</xdr:colOff>
      <xdr:row>60</xdr:row>
      <xdr:rowOff>44269</xdr:rowOff>
    </xdr:to>
    <xdr:sp macro="" textlink="">
      <xdr:nvSpPr>
        <xdr:cNvPr id="651" name="楕円 650">
          <a:extLst>
            <a:ext uri="{FF2B5EF4-FFF2-40B4-BE49-F238E27FC236}">
              <a16:creationId xmlns:a16="http://schemas.microsoft.com/office/drawing/2014/main" id="{3625F513-13FD-4C14-B6CB-FC2D922A9311}"/>
            </a:ext>
          </a:extLst>
        </xdr:cNvPr>
        <xdr:cNvSpPr/>
      </xdr:nvSpPr>
      <xdr:spPr>
        <a:xfrm>
          <a:off x="13652500" y="1022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164919</xdr:rowOff>
    </xdr:from>
    <xdr:to>
      <xdr:col>76</xdr:col>
      <xdr:colOff>114300</xdr:colOff>
      <xdr:row>60</xdr:row>
      <xdr:rowOff>42454</xdr:rowOff>
    </xdr:to>
    <xdr:cxnSp macro="">
      <xdr:nvCxnSpPr>
        <xdr:cNvPr id="652" name="直線コネクタ 651">
          <a:extLst>
            <a:ext uri="{FF2B5EF4-FFF2-40B4-BE49-F238E27FC236}">
              <a16:creationId xmlns:a16="http://schemas.microsoft.com/office/drawing/2014/main" id="{80BF39CC-C723-43ED-BC5A-57BA5BA36782}"/>
            </a:ext>
          </a:extLst>
        </xdr:cNvPr>
        <xdr:cNvCxnSpPr/>
      </xdr:nvCxnSpPr>
      <xdr:spPr>
        <a:xfrm>
          <a:off x="13703300" y="1028046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76563</xdr:rowOff>
    </xdr:from>
    <xdr:to>
      <xdr:col>67</xdr:col>
      <xdr:colOff>101600</xdr:colOff>
      <xdr:row>60</xdr:row>
      <xdr:rowOff>6713</xdr:rowOff>
    </xdr:to>
    <xdr:sp macro="" textlink="">
      <xdr:nvSpPr>
        <xdr:cNvPr id="653" name="楕円 652">
          <a:extLst>
            <a:ext uri="{FF2B5EF4-FFF2-40B4-BE49-F238E27FC236}">
              <a16:creationId xmlns:a16="http://schemas.microsoft.com/office/drawing/2014/main" id="{CED0E8EC-CFFD-4A8E-BD66-000EF7C7D4D5}"/>
            </a:ext>
          </a:extLst>
        </xdr:cNvPr>
        <xdr:cNvSpPr/>
      </xdr:nvSpPr>
      <xdr:spPr>
        <a:xfrm>
          <a:off x="12763500" y="101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127363</xdr:rowOff>
    </xdr:from>
    <xdr:to>
      <xdr:col>71</xdr:col>
      <xdr:colOff>177800</xdr:colOff>
      <xdr:row>59</xdr:row>
      <xdr:rowOff>164919</xdr:rowOff>
    </xdr:to>
    <xdr:cxnSp macro="">
      <xdr:nvCxnSpPr>
        <xdr:cNvPr id="654" name="直線コネクタ 653">
          <a:extLst>
            <a:ext uri="{FF2B5EF4-FFF2-40B4-BE49-F238E27FC236}">
              <a16:creationId xmlns:a16="http://schemas.microsoft.com/office/drawing/2014/main" id="{32D11612-BDBF-48BC-9008-7F1C90AE3690}"/>
            </a:ext>
          </a:extLst>
        </xdr:cNvPr>
        <xdr:cNvCxnSpPr/>
      </xdr:nvCxnSpPr>
      <xdr:spPr>
        <a:xfrm>
          <a:off x="12814300" y="1024291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132642</xdr:rowOff>
    </xdr:from>
    <xdr:ext cx="405111" cy="259045"/>
    <xdr:sp macro="" textlink="">
      <xdr:nvSpPr>
        <xdr:cNvPr id="655" name="n_1aveValue【保健センター・保健所】&#10;有形固定資産減価償却率">
          <a:extLst>
            <a:ext uri="{FF2B5EF4-FFF2-40B4-BE49-F238E27FC236}">
              <a16:creationId xmlns:a16="http://schemas.microsoft.com/office/drawing/2014/main" id="{2717DD37-0BD3-4DC5-97C4-1C2256E09CAB}"/>
            </a:ext>
          </a:extLst>
        </xdr:cNvPr>
        <xdr:cNvSpPr txBox="1"/>
      </xdr:nvSpPr>
      <xdr:spPr>
        <a:xfrm>
          <a:off x="15266044" y="9905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104883</xdr:rowOff>
    </xdr:from>
    <xdr:ext cx="405111" cy="259045"/>
    <xdr:sp macro="" textlink="">
      <xdr:nvSpPr>
        <xdr:cNvPr id="656" name="n_2aveValue【保健センター・保健所】&#10;有形固定資産減価償却率">
          <a:extLst>
            <a:ext uri="{FF2B5EF4-FFF2-40B4-BE49-F238E27FC236}">
              <a16:creationId xmlns:a16="http://schemas.microsoft.com/office/drawing/2014/main" id="{F13EED2E-615E-4509-9DBB-9F5553DB5189}"/>
            </a:ext>
          </a:extLst>
        </xdr:cNvPr>
        <xdr:cNvSpPr txBox="1"/>
      </xdr:nvSpPr>
      <xdr:spPr>
        <a:xfrm>
          <a:off x="143897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75492</xdr:rowOff>
    </xdr:from>
    <xdr:ext cx="405111" cy="259045"/>
    <xdr:sp macro="" textlink="">
      <xdr:nvSpPr>
        <xdr:cNvPr id="657" name="n_3aveValue【保健センター・保健所】&#10;有形固定資産減価償却率">
          <a:extLst>
            <a:ext uri="{FF2B5EF4-FFF2-40B4-BE49-F238E27FC236}">
              <a16:creationId xmlns:a16="http://schemas.microsoft.com/office/drawing/2014/main" id="{1F7453CD-4955-4A01-AE8F-77BD9B757E10}"/>
            </a:ext>
          </a:extLst>
        </xdr:cNvPr>
        <xdr:cNvSpPr txBox="1"/>
      </xdr:nvSpPr>
      <xdr:spPr>
        <a:xfrm>
          <a:off x="13500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55897</xdr:rowOff>
    </xdr:from>
    <xdr:ext cx="405111" cy="259045"/>
    <xdr:sp macro="" textlink="">
      <xdr:nvSpPr>
        <xdr:cNvPr id="658" name="n_4aveValue【保健センター・保健所】&#10;有形固定資産減価償却率">
          <a:extLst>
            <a:ext uri="{FF2B5EF4-FFF2-40B4-BE49-F238E27FC236}">
              <a16:creationId xmlns:a16="http://schemas.microsoft.com/office/drawing/2014/main" id="{1CC1EF34-5B00-42DE-A4E0-C4D97601E464}"/>
            </a:ext>
          </a:extLst>
        </xdr:cNvPr>
        <xdr:cNvSpPr txBox="1"/>
      </xdr:nvSpPr>
      <xdr:spPr>
        <a:xfrm>
          <a:off x="12611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133367</xdr:rowOff>
    </xdr:from>
    <xdr:ext cx="405111" cy="259045"/>
    <xdr:sp macro="" textlink="">
      <xdr:nvSpPr>
        <xdr:cNvPr id="659" name="n_1mainValue【保健センター・保健所】&#10;有形固定資産減価償却率">
          <a:extLst>
            <a:ext uri="{FF2B5EF4-FFF2-40B4-BE49-F238E27FC236}">
              <a16:creationId xmlns:a16="http://schemas.microsoft.com/office/drawing/2014/main" id="{540BAA64-3FBC-4871-BF13-95908E9743A6}"/>
            </a:ext>
          </a:extLst>
        </xdr:cNvPr>
        <xdr:cNvSpPr txBox="1"/>
      </xdr:nvSpPr>
      <xdr:spPr>
        <a:xfrm>
          <a:off x="152660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84381</xdr:rowOff>
    </xdr:from>
    <xdr:ext cx="405111" cy="259045"/>
    <xdr:sp macro="" textlink="">
      <xdr:nvSpPr>
        <xdr:cNvPr id="660" name="n_2mainValue【保健センター・保健所】&#10;有形固定資産減価償却率">
          <a:extLst>
            <a:ext uri="{FF2B5EF4-FFF2-40B4-BE49-F238E27FC236}">
              <a16:creationId xmlns:a16="http://schemas.microsoft.com/office/drawing/2014/main" id="{48C02917-7DB4-4658-B7FC-DA8111C516C9}"/>
            </a:ext>
          </a:extLst>
        </xdr:cNvPr>
        <xdr:cNvSpPr txBox="1"/>
      </xdr:nvSpPr>
      <xdr:spPr>
        <a:xfrm>
          <a:off x="143897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35396</xdr:rowOff>
    </xdr:from>
    <xdr:ext cx="405111" cy="259045"/>
    <xdr:sp macro="" textlink="">
      <xdr:nvSpPr>
        <xdr:cNvPr id="661" name="n_3mainValue【保健センター・保健所】&#10;有形固定資産減価償却率">
          <a:extLst>
            <a:ext uri="{FF2B5EF4-FFF2-40B4-BE49-F238E27FC236}">
              <a16:creationId xmlns:a16="http://schemas.microsoft.com/office/drawing/2014/main" id="{1C49B955-45FC-4E88-9B2D-0203412D8418}"/>
            </a:ext>
          </a:extLst>
        </xdr:cNvPr>
        <xdr:cNvSpPr txBox="1"/>
      </xdr:nvSpPr>
      <xdr:spPr>
        <a:xfrm>
          <a:off x="13500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169290</xdr:rowOff>
    </xdr:from>
    <xdr:ext cx="405111" cy="259045"/>
    <xdr:sp macro="" textlink="">
      <xdr:nvSpPr>
        <xdr:cNvPr id="662" name="n_4mainValue【保健センター・保健所】&#10;有形固定資産減価償却率">
          <a:extLst>
            <a:ext uri="{FF2B5EF4-FFF2-40B4-BE49-F238E27FC236}">
              <a16:creationId xmlns:a16="http://schemas.microsoft.com/office/drawing/2014/main" id="{A022F091-FE3F-4B0B-B5E7-FB8B167EFEFD}"/>
            </a:ext>
          </a:extLst>
        </xdr:cNvPr>
        <xdr:cNvSpPr txBox="1"/>
      </xdr:nvSpPr>
      <xdr:spPr>
        <a:xfrm>
          <a:off x="12611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a:extLst>
            <a:ext uri="{FF2B5EF4-FFF2-40B4-BE49-F238E27FC236}">
              <a16:creationId xmlns:a16="http://schemas.microsoft.com/office/drawing/2014/main" id="{390215D0-C647-47B0-A5E3-0338E062D2B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a:extLst>
            <a:ext uri="{FF2B5EF4-FFF2-40B4-BE49-F238E27FC236}">
              <a16:creationId xmlns:a16="http://schemas.microsoft.com/office/drawing/2014/main" id="{D3E272FE-CECB-4573-9C78-908CD2A507E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a:extLst>
            <a:ext uri="{FF2B5EF4-FFF2-40B4-BE49-F238E27FC236}">
              <a16:creationId xmlns:a16="http://schemas.microsoft.com/office/drawing/2014/main" id="{018908FF-53D3-4545-94BE-2FD7CCAF1D6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a:extLst>
            <a:ext uri="{FF2B5EF4-FFF2-40B4-BE49-F238E27FC236}">
              <a16:creationId xmlns:a16="http://schemas.microsoft.com/office/drawing/2014/main" id="{B3104837-D6B9-4081-837D-521B2EFE06B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a:extLst>
            <a:ext uri="{FF2B5EF4-FFF2-40B4-BE49-F238E27FC236}">
              <a16:creationId xmlns:a16="http://schemas.microsoft.com/office/drawing/2014/main" id="{E82BF2FA-0D7C-499C-B86A-8CA9C458AA7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a:extLst>
            <a:ext uri="{FF2B5EF4-FFF2-40B4-BE49-F238E27FC236}">
              <a16:creationId xmlns:a16="http://schemas.microsoft.com/office/drawing/2014/main" id="{146B0599-D62D-4247-A53B-AD027F4E943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a:extLst>
            <a:ext uri="{FF2B5EF4-FFF2-40B4-BE49-F238E27FC236}">
              <a16:creationId xmlns:a16="http://schemas.microsoft.com/office/drawing/2014/main" id="{8313BA7C-12C2-4B52-A4FC-64F2368AFA7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a:extLst>
            <a:ext uri="{FF2B5EF4-FFF2-40B4-BE49-F238E27FC236}">
              <a16:creationId xmlns:a16="http://schemas.microsoft.com/office/drawing/2014/main" id="{8000D8E9-64DB-46F0-B46E-B4023E6B4B6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a:extLst>
            <a:ext uri="{FF2B5EF4-FFF2-40B4-BE49-F238E27FC236}">
              <a16:creationId xmlns:a16="http://schemas.microsoft.com/office/drawing/2014/main" id="{0277C562-0865-416A-B9A0-A092440D192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a:extLst>
            <a:ext uri="{FF2B5EF4-FFF2-40B4-BE49-F238E27FC236}">
              <a16:creationId xmlns:a16="http://schemas.microsoft.com/office/drawing/2014/main" id="{FE9F713E-F229-4CD1-AAB3-87305EBDD93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3" name="直線コネクタ 672">
          <a:extLst>
            <a:ext uri="{FF2B5EF4-FFF2-40B4-BE49-F238E27FC236}">
              <a16:creationId xmlns:a16="http://schemas.microsoft.com/office/drawing/2014/main" id="{CDB217AC-E185-4621-8CA3-73C8E895F24B}"/>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4" name="テキスト ボックス 673">
          <a:extLst>
            <a:ext uri="{FF2B5EF4-FFF2-40B4-BE49-F238E27FC236}">
              <a16:creationId xmlns:a16="http://schemas.microsoft.com/office/drawing/2014/main" id="{CCBF5812-4B6E-4B27-92AA-DEE18AAAC646}"/>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5" name="直線コネクタ 674">
          <a:extLst>
            <a:ext uri="{FF2B5EF4-FFF2-40B4-BE49-F238E27FC236}">
              <a16:creationId xmlns:a16="http://schemas.microsoft.com/office/drawing/2014/main" id="{16DA8F4E-5421-475B-8109-CF3E46CC9F3D}"/>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6" name="テキスト ボックス 675">
          <a:extLst>
            <a:ext uri="{FF2B5EF4-FFF2-40B4-BE49-F238E27FC236}">
              <a16:creationId xmlns:a16="http://schemas.microsoft.com/office/drawing/2014/main" id="{2B577E56-A5A2-4312-89D4-764756A2F9DF}"/>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7" name="直線コネクタ 676">
          <a:extLst>
            <a:ext uri="{FF2B5EF4-FFF2-40B4-BE49-F238E27FC236}">
              <a16:creationId xmlns:a16="http://schemas.microsoft.com/office/drawing/2014/main" id="{A333074B-84E4-454A-8B53-179D589B7E5D}"/>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8" name="テキスト ボックス 677">
          <a:extLst>
            <a:ext uri="{FF2B5EF4-FFF2-40B4-BE49-F238E27FC236}">
              <a16:creationId xmlns:a16="http://schemas.microsoft.com/office/drawing/2014/main" id="{75FC21A7-EF35-4F09-AEE5-960CFBF20734}"/>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9" name="直線コネクタ 678">
          <a:extLst>
            <a:ext uri="{FF2B5EF4-FFF2-40B4-BE49-F238E27FC236}">
              <a16:creationId xmlns:a16="http://schemas.microsoft.com/office/drawing/2014/main" id="{E36D23E3-82EE-415C-9E4D-F67528E5F9F3}"/>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0" name="テキスト ボックス 679">
          <a:extLst>
            <a:ext uri="{FF2B5EF4-FFF2-40B4-BE49-F238E27FC236}">
              <a16:creationId xmlns:a16="http://schemas.microsoft.com/office/drawing/2014/main" id="{E6E3F0A9-8FC3-4BC6-8267-9C6707592A32}"/>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a:extLst>
            <a:ext uri="{FF2B5EF4-FFF2-40B4-BE49-F238E27FC236}">
              <a16:creationId xmlns:a16="http://schemas.microsoft.com/office/drawing/2014/main" id="{A9183EF2-B88F-4BD6-9C65-E7174D5DF4E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a:extLst>
            <a:ext uri="{FF2B5EF4-FFF2-40B4-BE49-F238E27FC236}">
              <a16:creationId xmlns:a16="http://schemas.microsoft.com/office/drawing/2014/main" id="{1FF27586-D665-46BB-95D4-04EB1D7F4B1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保健センター・保健所】&#10;一人当たり面積グラフ枠">
          <a:extLst>
            <a:ext uri="{FF2B5EF4-FFF2-40B4-BE49-F238E27FC236}">
              <a16:creationId xmlns:a16="http://schemas.microsoft.com/office/drawing/2014/main" id="{EF60AAEF-94BF-421C-8BAD-25859AB72D2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63</xdr:row>
      <xdr:rowOff>153162</xdr:rowOff>
    </xdr:to>
    <xdr:cxnSp macro="">
      <xdr:nvCxnSpPr>
        <xdr:cNvPr id="684" name="直線コネクタ 683">
          <a:extLst>
            <a:ext uri="{FF2B5EF4-FFF2-40B4-BE49-F238E27FC236}">
              <a16:creationId xmlns:a16="http://schemas.microsoft.com/office/drawing/2014/main" id="{1B385E58-3853-4518-8A41-E105D20E5364}"/>
            </a:ext>
          </a:extLst>
        </xdr:cNvPr>
        <xdr:cNvCxnSpPr/>
      </xdr:nvCxnSpPr>
      <xdr:spPr>
        <a:xfrm flipV="1">
          <a:off x="22160864" y="9569196"/>
          <a:ext cx="0" cy="138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85" name="【保健センター・保健所】&#10;一人当たり面積最小値テキスト">
          <a:extLst>
            <a:ext uri="{FF2B5EF4-FFF2-40B4-BE49-F238E27FC236}">
              <a16:creationId xmlns:a16="http://schemas.microsoft.com/office/drawing/2014/main" id="{6DD5533A-CC6C-406C-8203-816EF0335090}"/>
            </a:ext>
          </a:extLst>
        </xdr:cNvPr>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6" name="直線コネクタ 685">
          <a:extLst>
            <a:ext uri="{FF2B5EF4-FFF2-40B4-BE49-F238E27FC236}">
              <a16:creationId xmlns:a16="http://schemas.microsoft.com/office/drawing/2014/main" id="{F8B89E96-A238-45B6-9C0E-586238F78243}"/>
            </a:ext>
          </a:extLst>
        </xdr:cNvPr>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687" name="【保健センター・保健所】&#10;一人当たり面積最大値テキスト">
          <a:extLst>
            <a:ext uri="{FF2B5EF4-FFF2-40B4-BE49-F238E27FC236}">
              <a16:creationId xmlns:a16="http://schemas.microsoft.com/office/drawing/2014/main" id="{19269412-456C-454B-BE48-131DF51ACF0B}"/>
            </a:ext>
          </a:extLst>
        </xdr:cNvPr>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688" name="直線コネクタ 687">
          <a:extLst>
            <a:ext uri="{FF2B5EF4-FFF2-40B4-BE49-F238E27FC236}">
              <a16:creationId xmlns:a16="http://schemas.microsoft.com/office/drawing/2014/main" id="{36F71995-BD0E-4766-A6DE-F58F39C7FC5C}"/>
            </a:ext>
          </a:extLst>
        </xdr:cNvPr>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154957</xdr:rowOff>
    </xdr:from>
    <xdr:ext cx="469744" cy="259045"/>
    <xdr:sp macro="" textlink="">
      <xdr:nvSpPr>
        <xdr:cNvPr id="689" name="【保健センター・保健所】&#10;一人当たり面積平均値テキスト">
          <a:extLst>
            <a:ext uri="{FF2B5EF4-FFF2-40B4-BE49-F238E27FC236}">
              <a16:creationId xmlns:a16="http://schemas.microsoft.com/office/drawing/2014/main" id="{C1BE4C80-9CE7-444B-8D12-E1342C9EA146}"/>
            </a:ext>
          </a:extLst>
        </xdr:cNvPr>
        <xdr:cNvSpPr txBox="1"/>
      </xdr:nvSpPr>
      <xdr:spPr>
        <a:xfrm>
          <a:off x="22199600" y="1061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690" name="フローチャート: 判断 689">
          <a:extLst>
            <a:ext uri="{FF2B5EF4-FFF2-40B4-BE49-F238E27FC236}">
              <a16:creationId xmlns:a16="http://schemas.microsoft.com/office/drawing/2014/main" id="{D062BA7B-B592-49AC-B130-29D76F1AB4EA}"/>
            </a:ext>
          </a:extLst>
        </xdr:cNvPr>
        <xdr:cNvSpPr/>
      </xdr:nvSpPr>
      <xdr:spPr>
        <a:xfrm>
          <a:off x="221107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691" name="フローチャート: 判断 690">
          <a:extLst>
            <a:ext uri="{FF2B5EF4-FFF2-40B4-BE49-F238E27FC236}">
              <a16:creationId xmlns:a16="http://schemas.microsoft.com/office/drawing/2014/main" id="{0464CA63-C47F-4927-94F6-682C6D3E7507}"/>
            </a:ext>
          </a:extLst>
        </xdr:cNvPr>
        <xdr:cNvSpPr/>
      </xdr:nvSpPr>
      <xdr:spPr>
        <a:xfrm>
          <a:off x="21272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692" name="フローチャート: 判断 691">
          <a:extLst>
            <a:ext uri="{FF2B5EF4-FFF2-40B4-BE49-F238E27FC236}">
              <a16:creationId xmlns:a16="http://schemas.microsoft.com/office/drawing/2014/main" id="{F942F411-8C20-41D4-99A3-0A57B50E8671}"/>
            </a:ext>
          </a:extLst>
        </xdr:cNvPr>
        <xdr:cNvSpPr/>
      </xdr:nvSpPr>
      <xdr:spPr>
        <a:xfrm>
          <a:off x="20383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93" name="フローチャート: 判断 692">
          <a:extLst>
            <a:ext uri="{FF2B5EF4-FFF2-40B4-BE49-F238E27FC236}">
              <a16:creationId xmlns:a16="http://schemas.microsoft.com/office/drawing/2014/main" id="{FD0EDFDC-8976-4B48-BC7B-0CE0554DD5AD}"/>
            </a:ext>
          </a:extLst>
        </xdr:cNvPr>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132080</xdr:rowOff>
    </xdr:from>
    <xdr:to>
      <xdr:col>98</xdr:col>
      <xdr:colOff>38100</xdr:colOff>
      <xdr:row>63</xdr:row>
      <xdr:rowOff>62230</xdr:rowOff>
    </xdr:to>
    <xdr:sp macro="" textlink="">
      <xdr:nvSpPr>
        <xdr:cNvPr id="694" name="フローチャート: 判断 693">
          <a:extLst>
            <a:ext uri="{FF2B5EF4-FFF2-40B4-BE49-F238E27FC236}">
              <a16:creationId xmlns:a16="http://schemas.microsoft.com/office/drawing/2014/main" id="{6852E232-6B0E-47DB-88DB-0FB2CEC79A1F}"/>
            </a:ext>
          </a:extLst>
        </xdr:cNvPr>
        <xdr:cNvSpPr/>
      </xdr:nvSpPr>
      <xdr:spPr>
        <a:xfrm>
          <a:off x="18605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96A67A10-A4FE-4D1D-A89E-90C3C52584F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78F56F62-6FDB-4A1B-B59D-556C0E3F3E3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57AFB8AA-67A6-49BD-B242-F294BF3A46F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6DA200B1-B3C0-49E1-9F67-D6E85BF21D6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8153E142-C1D2-4123-939A-EFA120674F1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20066</xdr:rowOff>
    </xdr:from>
    <xdr:to>
      <xdr:col>116</xdr:col>
      <xdr:colOff>114300</xdr:colOff>
      <xdr:row>63</xdr:row>
      <xdr:rowOff>121666</xdr:rowOff>
    </xdr:to>
    <xdr:sp macro="" textlink="">
      <xdr:nvSpPr>
        <xdr:cNvPr id="700" name="楕円 699">
          <a:extLst>
            <a:ext uri="{FF2B5EF4-FFF2-40B4-BE49-F238E27FC236}">
              <a16:creationId xmlns:a16="http://schemas.microsoft.com/office/drawing/2014/main" id="{433493E4-AE7A-4968-95DE-99C0CC28391B}"/>
            </a:ext>
          </a:extLst>
        </xdr:cNvPr>
        <xdr:cNvSpPr/>
      </xdr:nvSpPr>
      <xdr:spPr>
        <a:xfrm>
          <a:off x="221107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110507</xdr:rowOff>
    </xdr:from>
    <xdr:ext cx="469744" cy="259045"/>
    <xdr:sp macro="" textlink="">
      <xdr:nvSpPr>
        <xdr:cNvPr id="701" name="【保健センター・保健所】&#10;一人当たり面積該当値テキスト">
          <a:extLst>
            <a:ext uri="{FF2B5EF4-FFF2-40B4-BE49-F238E27FC236}">
              <a16:creationId xmlns:a16="http://schemas.microsoft.com/office/drawing/2014/main" id="{6D2F1F41-6F29-4F83-8A52-DD027DC18F7D}"/>
            </a:ext>
          </a:extLst>
        </xdr:cNvPr>
        <xdr:cNvSpPr txBox="1"/>
      </xdr:nvSpPr>
      <xdr:spPr>
        <a:xfrm>
          <a:off x="22199600"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20066</xdr:rowOff>
    </xdr:from>
    <xdr:to>
      <xdr:col>112</xdr:col>
      <xdr:colOff>38100</xdr:colOff>
      <xdr:row>63</xdr:row>
      <xdr:rowOff>121666</xdr:rowOff>
    </xdr:to>
    <xdr:sp macro="" textlink="">
      <xdr:nvSpPr>
        <xdr:cNvPr id="702" name="楕円 701">
          <a:extLst>
            <a:ext uri="{FF2B5EF4-FFF2-40B4-BE49-F238E27FC236}">
              <a16:creationId xmlns:a16="http://schemas.microsoft.com/office/drawing/2014/main" id="{B3FEA775-3304-4629-B135-81BAF324F0B0}"/>
            </a:ext>
          </a:extLst>
        </xdr:cNvPr>
        <xdr:cNvSpPr/>
      </xdr:nvSpPr>
      <xdr:spPr>
        <a:xfrm>
          <a:off x="212725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70866</xdr:rowOff>
    </xdr:from>
    <xdr:to>
      <xdr:col>116</xdr:col>
      <xdr:colOff>63500</xdr:colOff>
      <xdr:row>63</xdr:row>
      <xdr:rowOff>70866</xdr:rowOff>
    </xdr:to>
    <xdr:cxnSp macro="">
      <xdr:nvCxnSpPr>
        <xdr:cNvPr id="703" name="直線コネクタ 702">
          <a:extLst>
            <a:ext uri="{FF2B5EF4-FFF2-40B4-BE49-F238E27FC236}">
              <a16:creationId xmlns:a16="http://schemas.microsoft.com/office/drawing/2014/main" id="{E4CC8498-7175-4BD2-9EAB-4BE9721613D0}"/>
            </a:ext>
          </a:extLst>
        </xdr:cNvPr>
        <xdr:cNvCxnSpPr/>
      </xdr:nvCxnSpPr>
      <xdr:spPr>
        <a:xfrm>
          <a:off x="21323300" y="108722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20066</xdr:rowOff>
    </xdr:from>
    <xdr:to>
      <xdr:col>107</xdr:col>
      <xdr:colOff>101600</xdr:colOff>
      <xdr:row>63</xdr:row>
      <xdr:rowOff>121666</xdr:rowOff>
    </xdr:to>
    <xdr:sp macro="" textlink="">
      <xdr:nvSpPr>
        <xdr:cNvPr id="704" name="楕円 703">
          <a:extLst>
            <a:ext uri="{FF2B5EF4-FFF2-40B4-BE49-F238E27FC236}">
              <a16:creationId xmlns:a16="http://schemas.microsoft.com/office/drawing/2014/main" id="{EB49E93C-A5AE-424B-B4A8-C93A8CF3AF51}"/>
            </a:ext>
          </a:extLst>
        </xdr:cNvPr>
        <xdr:cNvSpPr/>
      </xdr:nvSpPr>
      <xdr:spPr>
        <a:xfrm>
          <a:off x="203835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70866</xdr:rowOff>
    </xdr:from>
    <xdr:to>
      <xdr:col>111</xdr:col>
      <xdr:colOff>177800</xdr:colOff>
      <xdr:row>63</xdr:row>
      <xdr:rowOff>70866</xdr:rowOff>
    </xdr:to>
    <xdr:cxnSp macro="">
      <xdr:nvCxnSpPr>
        <xdr:cNvPr id="705" name="直線コネクタ 704">
          <a:extLst>
            <a:ext uri="{FF2B5EF4-FFF2-40B4-BE49-F238E27FC236}">
              <a16:creationId xmlns:a16="http://schemas.microsoft.com/office/drawing/2014/main" id="{1DFD567F-7D56-44D6-8926-595C6A71B845}"/>
            </a:ext>
          </a:extLst>
        </xdr:cNvPr>
        <xdr:cNvCxnSpPr/>
      </xdr:nvCxnSpPr>
      <xdr:spPr>
        <a:xfrm>
          <a:off x="20434300" y="108722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20066</xdr:rowOff>
    </xdr:from>
    <xdr:to>
      <xdr:col>102</xdr:col>
      <xdr:colOff>165100</xdr:colOff>
      <xdr:row>63</xdr:row>
      <xdr:rowOff>121666</xdr:rowOff>
    </xdr:to>
    <xdr:sp macro="" textlink="">
      <xdr:nvSpPr>
        <xdr:cNvPr id="706" name="楕円 705">
          <a:extLst>
            <a:ext uri="{FF2B5EF4-FFF2-40B4-BE49-F238E27FC236}">
              <a16:creationId xmlns:a16="http://schemas.microsoft.com/office/drawing/2014/main" id="{A6CF6ECB-1861-4E82-A1C5-05A7F7185454}"/>
            </a:ext>
          </a:extLst>
        </xdr:cNvPr>
        <xdr:cNvSpPr/>
      </xdr:nvSpPr>
      <xdr:spPr>
        <a:xfrm>
          <a:off x="194945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70866</xdr:rowOff>
    </xdr:from>
    <xdr:to>
      <xdr:col>107</xdr:col>
      <xdr:colOff>50800</xdr:colOff>
      <xdr:row>63</xdr:row>
      <xdr:rowOff>70866</xdr:rowOff>
    </xdr:to>
    <xdr:cxnSp macro="">
      <xdr:nvCxnSpPr>
        <xdr:cNvPr id="707" name="直線コネクタ 706">
          <a:extLst>
            <a:ext uri="{FF2B5EF4-FFF2-40B4-BE49-F238E27FC236}">
              <a16:creationId xmlns:a16="http://schemas.microsoft.com/office/drawing/2014/main" id="{F6456736-1291-490E-BDAD-B46E416F0A83}"/>
            </a:ext>
          </a:extLst>
        </xdr:cNvPr>
        <xdr:cNvCxnSpPr/>
      </xdr:nvCxnSpPr>
      <xdr:spPr>
        <a:xfrm>
          <a:off x="19545300" y="108722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20066</xdr:rowOff>
    </xdr:from>
    <xdr:to>
      <xdr:col>98</xdr:col>
      <xdr:colOff>38100</xdr:colOff>
      <xdr:row>63</xdr:row>
      <xdr:rowOff>121666</xdr:rowOff>
    </xdr:to>
    <xdr:sp macro="" textlink="">
      <xdr:nvSpPr>
        <xdr:cNvPr id="708" name="楕円 707">
          <a:extLst>
            <a:ext uri="{FF2B5EF4-FFF2-40B4-BE49-F238E27FC236}">
              <a16:creationId xmlns:a16="http://schemas.microsoft.com/office/drawing/2014/main" id="{0E83C0B1-F30E-43B0-9885-13AB71FB5CCE}"/>
            </a:ext>
          </a:extLst>
        </xdr:cNvPr>
        <xdr:cNvSpPr/>
      </xdr:nvSpPr>
      <xdr:spPr>
        <a:xfrm>
          <a:off x="186055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70866</xdr:rowOff>
    </xdr:from>
    <xdr:to>
      <xdr:col>102</xdr:col>
      <xdr:colOff>114300</xdr:colOff>
      <xdr:row>63</xdr:row>
      <xdr:rowOff>70866</xdr:rowOff>
    </xdr:to>
    <xdr:cxnSp macro="">
      <xdr:nvCxnSpPr>
        <xdr:cNvPr id="709" name="直線コネクタ 708">
          <a:extLst>
            <a:ext uri="{FF2B5EF4-FFF2-40B4-BE49-F238E27FC236}">
              <a16:creationId xmlns:a16="http://schemas.microsoft.com/office/drawing/2014/main" id="{55953946-AAC9-4E36-829B-CA9C039320E4}"/>
            </a:ext>
          </a:extLst>
        </xdr:cNvPr>
        <xdr:cNvCxnSpPr/>
      </xdr:nvCxnSpPr>
      <xdr:spPr>
        <a:xfrm>
          <a:off x="18656300" y="108722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74185</xdr:rowOff>
    </xdr:from>
    <xdr:ext cx="469744" cy="259045"/>
    <xdr:sp macro="" textlink="">
      <xdr:nvSpPr>
        <xdr:cNvPr id="710" name="n_1aveValue【保健センター・保健所】&#10;一人当たり面積">
          <a:extLst>
            <a:ext uri="{FF2B5EF4-FFF2-40B4-BE49-F238E27FC236}">
              <a16:creationId xmlns:a16="http://schemas.microsoft.com/office/drawing/2014/main" id="{4192DD29-8438-4B39-BBED-3CA59F23A4B6}"/>
            </a:ext>
          </a:extLst>
        </xdr:cNvPr>
        <xdr:cNvSpPr txBox="1"/>
      </xdr:nvSpPr>
      <xdr:spPr>
        <a:xfrm>
          <a:off x="210757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78757</xdr:rowOff>
    </xdr:from>
    <xdr:ext cx="469744" cy="259045"/>
    <xdr:sp macro="" textlink="">
      <xdr:nvSpPr>
        <xdr:cNvPr id="711" name="n_2aveValue【保健センター・保健所】&#10;一人当たり面積">
          <a:extLst>
            <a:ext uri="{FF2B5EF4-FFF2-40B4-BE49-F238E27FC236}">
              <a16:creationId xmlns:a16="http://schemas.microsoft.com/office/drawing/2014/main" id="{9CBE7F38-7E26-48F8-B6CE-069349686EB4}"/>
            </a:ext>
          </a:extLst>
        </xdr:cNvPr>
        <xdr:cNvSpPr txBox="1"/>
      </xdr:nvSpPr>
      <xdr:spPr>
        <a:xfrm>
          <a:off x="20199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78757</xdr:rowOff>
    </xdr:from>
    <xdr:ext cx="469744" cy="259045"/>
    <xdr:sp macro="" textlink="">
      <xdr:nvSpPr>
        <xdr:cNvPr id="712" name="n_3aveValue【保健センター・保健所】&#10;一人当たり面積">
          <a:extLst>
            <a:ext uri="{FF2B5EF4-FFF2-40B4-BE49-F238E27FC236}">
              <a16:creationId xmlns:a16="http://schemas.microsoft.com/office/drawing/2014/main" id="{7C2A30E7-D9CE-4F09-BFB4-48B9D71BAE86}"/>
            </a:ext>
          </a:extLst>
        </xdr:cNvPr>
        <xdr:cNvSpPr txBox="1"/>
      </xdr:nvSpPr>
      <xdr:spPr>
        <a:xfrm>
          <a:off x="19310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78757</xdr:rowOff>
    </xdr:from>
    <xdr:ext cx="469744" cy="259045"/>
    <xdr:sp macro="" textlink="">
      <xdr:nvSpPr>
        <xdr:cNvPr id="713" name="n_4aveValue【保健センター・保健所】&#10;一人当たり面積">
          <a:extLst>
            <a:ext uri="{FF2B5EF4-FFF2-40B4-BE49-F238E27FC236}">
              <a16:creationId xmlns:a16="http://schemas.microsoft.com/office/drawing/2014/main" id="{245277C7-6494-4C0D-BD8C-47DE49848268}"/>
            </a:ext>
          </a:extLst>
        </xdr:cNvPr>
        <xdr:cNvSpPr txBox="1"/>
      </xdr:nvSpPr>
      <xdr:spPr>
        <a:xfrm>
          <a:off x="18421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112793</xdr:rowOff>
    </xdr:from>
    <xdr:ext cx="469744" cy="259045"/>
    <xdr:sp macro="" textlink="">
      <xdr:nvSpPr>
        <xdr:cNvPr id="714" name="n_1mainValue【保健センター・保健所】&#10;一人当たり面積">
          <a:extLst>
            <a:ext uri="{FF2B5EF4-FFF2-40B4-BE49-F238E27FC236}">
              <a16:creationId xmlns:a16="http://schemas.microsoft.com/office/drawing/2014/main" id="{53F17522-EF34-43F5-A4B2-F2C840E08139}"/>
            </a:ext>
          </a:extLst>
        </xdr:cNvPr>
        <xdr:cNvSpPr txBox="1"/>
      </xdr:nvSpPr>
      <xdr:spPr>
        <a:xfrm>
          <a:off x="21075727" y="1091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112793</xdr:rowOff>
    </xdr:from>
    <xdr:ext cx="469744" cy="259045"/>
    <xdr:sp macro="" textlink="">
      <xdr:nvSpPr>
        <xdr:cNvPr id="715" name="n_2mainValue【保健センター・保健所】&#10;一人当たり面積">
          <a:extLst>
            <a:ext uri="{FF2B5EF4-FFF2-40B4-BE49-F238E27FC236}">
              <a16:creationId xmlns:a16="http://schemas.microsoft.com/office/drawing/2014/main" id="{A1B21067-1A9E-4BA4-BD87-73A558275D1C}"/>
            </a:ext>
          </a:extLst>
        </xdr:cNvPr>
        <xdr:cNvSpPr txBox="1"/>
      </xdr:nvSpPr>
      <xdr:spPr>
        <a:xfrm>
          <a:off x="20199427" y="1091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112793</xdr:rowOff>
    </xdr:from>
    <xdr:ext cx="469744" cy="259045"/>
    <xdr:sp macro="" textlink="">
      <xdr:nvSpPr>
        <xdr:cNvPr id="716" name="n_3mainValue【保健センター・保健所】&#10;一人当たり面積">
          <a:extLst>
            <a:ext uri="{FF2B5EF4-FFF2-40B4-BE49-F238E27FC236}">
              <a16:creationId xmlns:a16="http://schemas.microsoft.com/office/drawing/2014/main" id="{1B1DD88A-21B5-4C29-8CDF-4325618FCBE3}"/>
            </a:ext>
          </a:extLst>
        </xdr:cNvPr>
        <xdr:cNvSpPr txBox="1"/>
      </xdr:nvSpPr>
      <xdr:spPr>
        <a:xfrm>
          <a:off x="19310427" y="1091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112793</xdr:rowOff>
    </xdr:from>
    <xdr:ext cx="469744" cy="259045"/>
    <xdr:sp macro="" textlink="">
      <xdr:nvSpPr>
        <xdr:cNvPr id="717" name="n_4mainValue【保健センター・保健所】&#10;一人当たり面積">
          <a:extLst>
            <a:ext uri="{FF2B5EF4-FFF2-40B4-BE49-F238E27FC236}">
              <a16:creationId xmlns:a16="http://schemas.microsoft.com/office/drawing/2014/main" id="{BDD60B69-18AD-4492-A034-DE427AE27AA5}"/>
            </a:ext>
          </a:extLst>
        </xdr:cNvPr>
        <xdr:cNvSpPr txBox="1"/>
      </xdr:nvSpPr>
      <xdr:spPr>
        <a:xfrm>
          <a:off x="18421427" y="1091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a:extLst>
            <a:ext uri="{FF2B5EF4-FFF2-40B4-BE49-F238E27FC236}">
              <a16:creationId xmlns:a16="http://schemas.microsoft.com/office/drawing/2014/main" id="{2571FBC5-4317-4585-83F2-4FC72F74358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a:extLst>
            <a:ext uri="{FF2B5EF4-FFF2-40B4-BE49-F238E27FC236}">
              <a16:creationId xmlns:a16="http://schemas.microsoft.com/office/drawing/2014/main" id="{C6D8370A-1192-4175-9BAC-86C80657366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a:extLst>
            <a:ext uri="{FF2B5EF4-FFF2-40B4-BE49-F238E27FC236}">
              <a16:creationId xmlns:a16="http://schemas.microsoft.com/office/drawing/2014/main" id="{DD75C9F7-E424-48C3-B947-3256E97C6CC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a:extLst>
            <a:ext uri="{FF2B5EF4-FFF2-40B4-BE49-F238E27FC236}">
              <a16:creationId xmlns:a16="http://schemas.microsoft.com/office/drawing/2014/main" id="{B084EE47-FF08-42D5-B0E9-F3C9EF7AFDC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a:extLst>
            <a:ext uri="{FF2B5EF4-FFF2-40B4-BE49-F238E27FC236}">
              <a16:creationId xmlns:a16="http://schemas.microsoft.com/office/drawing/2014/main" id="{AAEE4904-DBFC-4CD4-888D-EFF97ECD91A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a:extLst>
            <a:ext uri="{FF2B5EF4-FFF2-40B4-BE49-F238E27FC236}">
              <a16:creationId xmlns:a16="http://schemas.microsoft.com/office/drawing/2014/main" id="{6C6D293A-CC95-4791-A48B-25931FA3295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a:extLst>
            <a:ext uri="{FF2B5EF4-FFF2-40B4-BE49-F238E27FC236}">
              <a16:creationId xmlns:a16="http://schemas.microsoft.com/office/drawing/2014/main" id="{C7861EA8-8098-4BCE-ADD5-A1E622FB979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a:extLst>
            <a:ext uri="{FF2B5EF4-FFF2-40B4-BE49-F238E27FC236}">
              <a16:creationId xmlns:a16="http://schemas.microsoft.com/office/drawing/2014/main" id="{F67F0296-1EE0-4404-8CEC-9BF2834368F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a:extLst>
            <a:ext uri="{FF2B5EF4-FFF2-40B4-BE49-F238E27FC236}">
              <a16:creationId xmlns:a16="http://schemas.microsoft.com/office/drawing/2014/main" id="{0F165BB1-DDC4-43D1-857E-BC351821906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a:extLst>
            <a:ext uri="{FF2B5EF4-FFF2-40B4-BE49-F238E27FC236}">
              <a16:creationId xmlns:a16="http://schemas.microsoft.com/office/drawing/2014/main" id="{B0FBA5A8-19A8-45EB-B1E5-24451C3458F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a:extLst>
            <a:ext uri="{FF2B5EF4-FFF2-40B4-BE49-F238E27FC236}">
              <a16:creationId xmlns:a16="http://schemas.microsoft.com/office/drawing/2014/main" id="{B098F8A3-D4F3-4630-9230-F886158E2D05}"/>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9" name="直線コネクタ 728">
          <a:extLst>
            <a:ext uri="{FF2B5EF4-FFF2-40B4-BE49-F238E27FC236}">
              <a16:creationId xmlns:a16="http://schemas.microsoft.com/office/drawing/2014/main" id="{4C05DCD0-3EE0-4CA7-8D32-C8E8A7F745DA}"/>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0" name="テキスト ボックス 729">
          <a:extLst>
            <a:ext uri="{FF2B5EF4-FFF2-40B4-BE49-F238E27FC236}">
              <a16:creationId xmlns:a16="http://schemas.microsoft.com/office/drawing/2014/main" id="{2D4A0F8D-64BC-4447-9E47-56DC7CB6839F}"/>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1" name="直線コネクタ 730">
          <a:extLst>
            <a:ext uri="{FF2B5EF4-FFF2-40B4-BE49-F238E27FC236}">
              <a16:creationId xmlns:a16="http://schemas.microsoft.com/office/drawing/2014/main" id="{87F0D14E-2178-4080-9F20-4F00628337DE}"/>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2" name="テキスト ボックス 731">
          <a:extLst>
            <a:ext uri="{FF2B5EF4-FFF2-40B4-BE49-F238E27FC236}">
              <a16:creationId xmlns:a16="http://schemas.microsoft.com/office/drawing/2014/main" id="{DA329113-3913-450C-8EE9-B9A175376D3A}"/>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3" name="直線コネクタ 732">
          <a:extLst>
            <a:ext uri="{FF2B5EF4-FFF2-40B4-BE49-F238E27FC236}">
              <a16:creationId xmlns:a16="http://schemas.microsoft.com/office/drawing/2014/main" id="{F561B124-17FB-45D2-AE40-3A9C99AE73EA}"/>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4" name="テキスト ボックス 733">
          <a:extLst>
            <a:ext uri="{FF2B5EF4-FFF2-40B4-BE49-F238E27FC236}">
              <a16:creationId xmlns:a16="http://schemas.microsoft.com/office/drawing/2014/main" id="{BEB3383B-F900-49E4-A002-2DACD14F2252}"/>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5" name="直線コネクタ 734">
          <a:extLst>
            <a:ext uri="{FF2B5EF4-FFF2-40B4-BE49-F238E27FC236}">
              <a16:creationId xmlns:a16="http://schemas.microsoft.com/office/drawing/2014/main" id="{916D6F51-1604-40E1-B934-3537BDB5A1C7}"/>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6" name="テキスト ボックス 735">
          <a:extLst>
            <a:ext uri="{FF2B5EF4-FFF2-40B4-BE49-F238E27FC236}">
              <a16:creationId xmlns:a16="http://schemas.microsoft.com/office/drawing/2014/main" id="{8A6B2525-6AAC-49B3-8C78-52583CB5C6A6}"/>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7" name="直線コネクタ 736">
          <a:extLst>
            <a:ext uri="{FF2B5EF4-FFF2-40B4-BE49-F238E27FC236}">
              <a16:creationId xmlns:a16="http://schemas.microsoft.com/office/drawing/2014/main" id="{69B56BCF-1AAE-471F-8264-A2AF93394848}"/>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8" name="テキスト ボックス 737">
          <a:extLst>
            <a:ext uri="{FF2B5EF4-FFF2-40B4-BE49-F238E27FC236}">
              <a16:creationId xmlns:a16="http://schemas.microsoft.com/office/drawing/2014/main" id="{9FB12FFF-9779-41C9-B9DB-A57E36ADEAE9}"/>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9" name="直線コネクタ 738">
          <a:extLst>
            <a:ext uri="{FF2B5EF4-FFF2-40B4-BE49-F238E27FC236}">
              <a16:creationId xmlns:a16="http://schemas.microsoft.com/office/drawing/2014/main" id="{E9570D87-4046-4BDA-B4AF-F1AB7816832E}"/>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0" name="テキスト ボックス 739">
          <a:extLst>
            <a:ext uri="{FF2B5EF4-FFF2-40B4-BE49-F238E27FC236}">
              <a16:creationId xmlns:a16="http://schemas.microsoft.com/office/drawing/2014/main" id="{563757AF-BD28-426E-8336-D1E6900F83B3}"/>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a:extLst>
            <a:ext uri="{FF2B5EF4-FFF2-40B4-BE49-F238E27FC236}">
              <a16:creationId xmlns:a16="http://schemas.microsoft.com/office/drawing/2014/main" id="{0951D2CD-0B11-467C-9D7A-E01E88BDD96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a:extLst>
            <a:ext uri="{FF2B5EF4-FFF2-40B4-BE49-F238E27FC236}">
              <a16:creationId xmlns:a16="http://schemas.microsoft.com/office/drawing/2014/main" id="{37B68964-841B-4D8D-95A4-C67181E3C83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168729</xdr:rowOff>
    </xdr:to>
    <xdr:cxnSp macro="">
      <xdr:nvCxnSpPr>
        <xdr:cNvPr id="743" name="直線コネクタ 742">
          <a:extLst>
            <a:ext uri="{FF2B5EF4-FFF2-40B4-BE49-F238E27FC236}">
              <a16:creationId xmlns:a16="http://schemas.microsoft.com/office/drawing/2014/main" id="{DD6D8A74-D9DA-4597-8B27-039D96631760}"/>
            </a:ext>
          </a:extLst>
        </xdr:cNvPr>
        <xdr:cNvCxnSpPr/>
      </xdr:nvCxnSpPr>
      <xdr:spPr>
        <a:xfrm flipV="1">
          <a:off x="16318864" y="1343406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4" name="【消防施設】&#10;有形固定資産減価償却率最小値テキスト">
          <a:extLst>
            <a:ext uri="{FF2B5EF4-FFF2-40B4-BE49-F238E27FC236}">
              <a16:creationId xmlns:a16="http://schemas.microsoft.com/office/drawing/2014/main" id="{FCDF7A2C-8908-4B01-BA1A-8D5FB83121D9}"/>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5" name="直線コネクタ 744">
          <a:extLst>
            <a:ext uri="{FF2B5EF4-FFF2-40B4-BE49-F238E27FC236}">
              <a16:creationId xmlns:a16="http://schemas.microsoft.com/office/drawing/2014/main" id="{99C1A581-1496-4A0C-B0AE-558ED51F42CB}"/>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746" name="【消防施設】&#10;有形固定資産減価償却率最大値テキスト">
          <a:extLst>
            <a:ext uri="{FF2B5EF4-FFF2-40B4-BE49-F238E27FC236}">
              <a16:creationId xmlns:a16="http://schemas.microsoft.com/office/drawing/2014/main" id="{4905002D-F47C-438A-8DBC-6088EE039A63}"/>
            </a:ext>
          </a:extLst>
        </xdr:cNvPr>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747" name="直線コネクタ 746">
          <a:extLst>
            <a:ext uri="{FF2B5EF4-FFF2-40B4-BE49-F238E27FC236}">
              <a16:creationId xmlns:a16="http://schemas.microsoft.com/office/drawing/2014/main" id="{4A4B231A-530E-466A-8AFC-8ADF2652F483}"/>
            </a:ext>
          </a:extLst>
        </xdr:cNvPr>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86921</xdr:rowOff>
    </xdr:from>
    <xdr:ext cx="405111" cy="259045"/>
    <xdr:sp macro="" textlink="">
      <xdr:nvSpPr>
        <xdr:cNvPr id="748" name="【消防施設】&#10;有形固定資産減価償却率平均値テキスト">
          <a:extLst>
            <a:ext uri="{FF2B5EF4-FFF2-40B4-BE49-F238E27FC236}">
              <a16:creationId xmlns:a16="http://schemas.microsoft.com/office/drawing/2014/main" id="{6E474C96-6B87-450E-8B0B-32A96D7497F2}"/>
            </a:ext>
          </a:extLst>
        </xdr:cNvPr>
        <xdr:cNvSpPr txBox="1"/>
      </xdr:nvSpPr>
      <xdr:spPr>
        <a:xfrm>
          <a:off x="16357600" y="141458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64044</xdr:rowOff>
    </xdr:from>
    <xdr:to>
      <xdr:col>85</xdr:col>
      <xdr:colOff>177800</xdr:colOff>
      <xdr:row>83</xdr:row>
      <xdr:rowOff>165644</xdr:rowOff>
    </xdr:to>
    <xdr:sp macro="" textlink="">
      <xdr:nvSpPr>
        <xdr:cNvPr id="749" name="フローチャート: 判断 748">
          <a:extLst>
            <a:ext uri="{FF2B5EF4-FFF2-40B4-BE49-F238E27FC236}">
              <a16:creationId xmlns:a16="http://schemas.microsoft.com/office/drawing/2014/main" id="{E11CC34C-9258-4A63-BFAF-4AC5A752E08D}"/>
            </a:ext>
          </a:extLst>
        </xdr:cNvPr>
        <xdr:cNvSpPr/>
      </xdr:nvSpPr>
      <xdr:spPr>
        <a:xfrm>
          <a:off x="162687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99968</xdr:rowOff>
    </xdr:from>
    <xdr:to>
      <xdr:col>81</xdr:col>
      <xdr:colOff>101600</xdr:colOff>
      <xdr:row>84</xdr:row>
      <xdr:rowOff>30118</xdr:rowOff>
    </xdr:to>
    <xdr:sp macro="" textlink="">
      <xdr:nvSpPr>
        <xdr:cNvPr id="750" name="フローチャート: 判断 749">
          <a:extLst>
            <a:ext uri="{FF2B5EF4-FFF2-40B4-BE49-F238E27FC236}">
              <a16:creationId xmlns:a16="http://schemas.microsoft.com/office/drawing/2014/main" id="{C13E26F5-A63A-4086-B33B-FF8650376A03}"/>
            </a:ext>
          </a:extLst>
        </xdr:cNvPr>
        <xdr:cNvSpPr/>
      </xdr:nvSpPr>
      <xdr:spPr>
        <a:xfrm>
          <a:off x="154305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83638</xdr:rowOff>
    </xdr:from>
    <xdr:to>
      <xdr:col>76</xdr:col>
      <xdr:colOff>165100</xdr:colOff>
      <xdr:row>84</xdr:row>
      <xdr:rowOff>13788</xdr:rowOff>
    </xdr:to>
    <xdr:sp macro="" textlink="">
      <xdr:nvSpPr>
        <xdr:cNvPr id="751" name="フローチャート: 判断 750">
          <a:extLst>
            <a:ext uri="{FF2B5EF4-FFF2-40B4-BE49-F238E27FC236}">
              <a16:creationId xmlns:a16="http://schemas.microsoft.com/office/drawing/2014/main" id="{5D1E5586-8F49-482D-AF80-F97AD55895D6}"/>
            </a:ext>
          </a:extLst>
        </xdr:cNvPr>
        <xdr:cNvSpPr/>
      </xdr:nvSpPr>
      <xdr:spPr>
        <a:xfrm>
          <a:off x="14541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64044</xdr:rowOff>
    </xdr:from>
    <xdr:to>
      <xdr:col>72</xdr:col>
      <xdr:colOff>38100</xdr:colOff>
      <xdr:row>83</xdr:row>
      <xdr:rowOff>165644</xdr:rowOff>
    </xdr:to>
    <xdr:sp macro="" textlink="">
      <xdr:nvSpPr>
        <xdr:cNvPr id="752" name="フローチャート: 判断 751">
          <a:extLst>
            <a:ext uri="{FF2B5EF4-FFF2-40B4-BE49-F238E27FC236}">
              <a16:creationId xmlns:a16="http://schemas.microsoft.com/office/drawing/2014/main" id="{CBAF3CA9-3C03-4AA9-B359-C47E54571489}"/>
            </a:ext>
          </a:extLst>
        </xdr:cNvPr>
        <xdr:cNvSpPr/>
      </xdr:nvSpPr>
      <xdr:spPr>
        <a:xfrm>
          <a:off x="136525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57513</xdr:rowOff>
    </xdr:from>
    <xdr:to>
      <xdr:col>67</xdr:col>
      <xdr:colOff>101600</xdr:colOff>
      <xdr:row>83</xdr:row>
      <xdr:rowOff>159113</xdr:rowOff>
    </xdr:to>
    <xdr:sp macro="" textlink="">
      <xdr:nvSpPr>
        <xdr:cNvPr id="753" name="フローチャート: 判断 752">
          <a:extLst>
            <a:ext uri="{FF2B5EF4-FFF2-40B4-BE49-F238E27FC236}">
              <a16:creationId xmlns:a16="http://schemas.microsoft.com/office/drawing/2014/main" id="{E106D896-50F5-4646-BD9F-8C12B1E0EA60}"/>
            </a:ext>
          </a:extLst>
        </xdr:cNvPr>
        <xdr:cNvSpPr/>
      </xdr:nvSpPr>
      <xdr:spPr>
        <a:xfrm>
          <a:off x="12763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277CC51D-2009-4CC1-87F9-C7A60664246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E411DC45-D6B3-411F-A040-EAEF75122B0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6859D218-52F0-489A-9AE8-DE95A44C30E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41D79E7F-D265-4F89-B64A-10E31841BA95}"/>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C06A7CC9-7C5E-421D-909C-CD868D4D4E3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6894</xdr:rowOff>
    </xdr:from>
    <xdr:to>
      <xdr:col>85</xdr:col>
      <xdr:colOff>177800</xdr:colOff>
      <xdr:row>86</xdr:row>
      <xdr:rowOff>108494</xdr:rowOff>
    </xdr:to>
    <xdr:sp macro="" textlink="">
      <xdr:nvSpPr>
        <xdr:cNvPr id="759" name="楕円 758">
          <a:extLst>
            <a:ext uri="{FF2B5EF4-FFF2-40B4-BE49-F238E27FC236}">
              <a16:creationId xmlns:a16="http://schemas.microsoft.com/office/drawing/2014/main" id="{D07D24A1-B2A1-4AD0-8BAD-A364A626EF61}"/>
            </a:ext>
          </a:extLst>
        </xdr:cNvPr>
        <xdr:cNvSpPr/>
      </xdr:nvSpPr>
      <xdr:spPr>
        <a:xfrm>
          <a:off x="16268700" y="1475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93271</xdr:rowOff>
    </xdr:from>
    <xdr:ext cx="405111" cy="259045"/>
    <xdr:sp macro="" textlink="">
      <xdr:nvSpPr>
        <xdr:cNvPr id="760" name="【消防施設】&#10;有形固定資産減価償却率該当値テキスト">
          <a:extLst>
            <a:ext uri="{FF2B5EF4-FFF2-40B4-BE49-F238E27FC236}">
              <a16:creationId xmlns:a16="http://schemas.microsoft.com/office/drawing/2014/main" id="{BD32D8AA-C9F4-4470-89D2-89A966B4F90A}"/>
            </a:ext>
          </a:extLst>
        </xdr:cNvPr>
        <xdr:cNvSpPr txBox="1"/>
      </xdr:nvSpPr>
      <xdr:spPr>
        <a:xfrm>
          <a:off x="16357600" y="14666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11793</xdr:rowOff>
    </xdr:from>
    <xdr:to>
      <xdr:col>81</xdr:col>
      <xdr:colOff>101600</xdr:colOff>
      <xdr:row>86</xdr:row>
      <xdr:rowOff>113393</xdr:rowOff>
    </xdr:to>
    <xdr:sp macro="" textlink="">
      <xdr:nvSpPr>
        <xdr:cNvPr id="761" name="楕円 760">
          <a:extLst>
            <a:ext uri="{FF2B5EF4-FFF2-40B4-BE49-F238E27FC236}">
              <a16:creationId xmlns:a16="http://schemas.microsoft.com/office/drawing/2014/main" id="{6CA55A19-CB94-48CB-B949-57468B05F84E}"/>
            </a:ext>
          </a:extLst>
        </xdr:cNvPr>
        <xdr:cNvSpPr/>
      </xdr:nvSpPr>
      <xdr:spPr>
        <a:xfrm>
          <a:off x="15430500" y="1475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57694</xdr:rowOff>
    </xdr:from>
    <xdr:to>
      <xdr:col>85</xdr:col>
      <xdr:colOff>127000</xdr:colOff>
      <xdr:row>86</xdr:row>
      <xdr:rowOff>62593</xdr:rowOff>
    </xdr:to>
    <xdr:cxnSp macro="">
      <xdr:nvCxnSpPr>
        <xdr:cNvPr id="762" name="直線コネクタ 761">
          <a:extLst>
            <a:ext uri="{FF2B5EF4-FFF2-40B4-BE49-F238E27FC236}">
              <a16:creationId xmlns:a16="http://schemas.microsoft.com/office/drawing/2014/main" id="{28966C68-C8B9-4238-8A3E-59F7DBDC7CFF}"/>
            </a:ext>
          </a:extLst>
        </xdr:cNvPr>
        <xdr:cNvCxnSpPr/>
      </xdr:nvCxnSpPr>
      <xdr:spPr>
        <a:xfrm flipV="1">
          <a:off x="15481300" y="14802394"/>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148952</xdr:rowOff>
    </xdr:from>
    <xdr:to>
      <xdr:col>76</xdr:col>
      <xdr:colOff>165100</xdr:colOff>
      <xdr:row>85</xdr:row>
      <xdr:rowOff>79102</xdr:rowOff>
    </xdr:to>
    <xdr:sp macro="" textlink="">
      <xdr:nvSpPr>
        <xdr:cNvPr id="763" name="楕円 762">
          <a:extLst>
            <a:ext uri="{FF2B5EF4-FFF2-40B4-BE49-F238E27FC236}">
              <a16:creationId xmlns:a16="http://schemas.microsoft.com/office/drawing/2014/main" id="{343B774A-2B97-48D9-B434-3F44883DF49A}"/>
            </a:ext>
          </a:extLst>
        </xdr:cNvPr>
        <xdr:cNvSpPr/>
      </xdr:nvSpPr>
      <xdr:spPr>
        <a:xfrm>
          <a:off x="14541500" y="1455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28302</xdr:rowOff>
    </xdr:from>
    <xdr:to>
      <xdr:col>81</xdr:col>
      <xdr:colOff>50800</xdr:colOff>
      <xdr:row>86</xdr:row>
      <xdr:rowOff>62593</xdr:rowOff>
    </xdr:to>
    <xdr:cxnSp macro="">
      <xdr:nvCxnSpPr>
        <xdr:cNvPr id="764" name="直線コネクタ 763">
          <a:extLst>
            <a:ext uri="{FF2B5EF4-FFF2-40B4-BE49-F238E27FC236}">
              <a16:creationId xmlns:a16="http://schemas.microsoft.com/office/drawing/2014/main" id="{5B61E375-4D20-4D82-9085-1A3AAA3629D9}"/>
            </a:ext>
          </a:extLst>
        </xdr:cNvPr>
        <xdr:cNvCxnSpPr/>
      </xdr:nvCxnSpPr>
      <xdr:spPr>
        <a:xfrm>
          <a:off x="14592300" y="14601552"/>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134257</xdr:rowOff>
    </xdr:from>
    <xdr:to>
      <xdr:col>72</xdr:col>
      <xdr:colOff>38100</xdr:colOff>
      <xdr:row>85</xdr:row>
      <xdr:rowOff>64407</xdr:rowOff>
    </xdr:to>
    <xdr:sp macro="" textlink="">
      <xdr:nvSpPr>
        <xdr:cNvPr id="765" name="楕円 764">
          <a:extLst>
            <a:ext uri="{FF2B5EF4-FFF2-40B4-BE49-F238E27FC236}">
              <a16:creationId xmlns:a16="http://schemas.microsoft.com/office/drawing/2014/main" id="{E07139FA-EDA1-4744-BE4D-8F0EDE104934}"/>
            </a:ext>
          </a:extLst>
        </xdr:cNvPr>
        <xdr:cNvSpPr/>
      </xdr:nvSpPr>
      <xdr:spPr>
        <a:xfrm>
          <a:off x="13652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13607</xdr:rowOff>
    </xdr:from>
    <xdr:to>
      <xdr:col>76</xdr:col>
      <xdr:colOff>114300</xdr:colOff>
      <xdr:row>85</xdr:row>
      <xdr:rowOff>28302</xdr:rowOff>
    </xdr:to>
    <xdr:cxnSp macro="">
      <xdr:nvCxnSpPr>
        <xdr:cNvPr id="766" name="直線コネクタ 765">
          <a:extLst>
            <a:ext uri="{FF2B5EF4-FFF2-40B4-BE49-F238E27FC236}">
              <a16:creationId xmlns:a16="http://schemas.microsoft.com/office/drawing/2014/main" id="{16708BD9-6016-433F-9DF6-294B29C0CD73}"/>
            </a:ext>
          </a:extLst>
        </xdr:cNvPr>
        <xdr:cNvCxnSpPr/>
      </xdr:nvCxnSpPr>
      <xdr:spPr>
        <a:xfrm>
          <a:off x="13703300" y="14586857"/>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109764</xdr:rowOff>
    </xdr:from>
    <xdr:to>
      <xdr:col>67</xdr:col>
      <xdr:colOff>101600</xdr:colOff>
      <xdr:row>85</xdr:row>
      <xdr:rowOff>39914</xdr:rowOff>
    </xdr:to>
    <xdr:sp macro="" textlink="">
      <xdr:nvSpPr>
        <xdr:cNvPr id="767" name="楕円 766">
          <a:extLst>
            <a:ext uri="{FF2B5EF4-FFF2-40B4-BE49-F238E27FC236}">
              <a16:creationId xmlns:a16="http://schemas.microsoft.com/office/drawing/2014/main" id="{2390742A-1B20-4280-9A03-A97B3326EDB4}"/>
            </a:ext>
          </a:extLst>
        </xdr:cNvPr>
        <xdr:cNvSpPr/>
      </xdr:nvSpPr>
      <xdr:spPr>
        <a:xfrm>
          <a:off x="12763500" y="1451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160564</xdr:rowOff>
    </xdr:from>
    <xdr:to>
      <xdr:col>71</xdr:col>
      <xdr:colOff>177800</xdr:colOff>
      <xdr:row>85</xdr:row>
      <xdr:rowOff>13607</xdr:rowOff>
    </xdr:to>
    <xdr:cxnSp macro="">
      <xdr:nvCxnSpPr>
        <xdr:cNvPr id="768" name="直線コネクタ 767">
          <a:extLst>
            <a:ext uri="{FF2B5EF4-FFF2-40B4-BE49-F238E27FC236}">
              <a16:creationId xmlns:a16="http://schemas.microsoft.com/office/drawing/2014/main" id="{59D842BB-A9D5-44C1-ADBA-81C7F085030F}"/>
            </a:ext>
          </a:extLst>
        </xdr:cNvPr>
        <xdr:cNvCxnSpPr/>
      </xdr:nvCxnSpPr>
      <xdr:spPr>
        <a:xfrm>
          <a:off x="12814300" y="1456236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46645</xdr:rowOff>
    </xdr:from>
    <xdr:ext cx="405111" cy="259045"/>
    <xdr:sp macro="" textlink="">
      <xdr:nvSpPr>
        <xdr:cNvPr id="769" name="n_1aveValue【消防施設】&#10;有形固定資産減価償却率">
          <a:extLst>
            <a:ext uri="{FF2B5EF4-FFF2-40B4-BE49-F238E27FC236}">
              <a16:creationId xmlns:a16="http://schemas.microsoft.com/office/drawing/2014/main" id="{B8FA675C-98B5-4DCB-95F7-6F4EB5EA1031}"/>
            </a:ext>
          </a:extLst>
        </xdr:cNvPr>
        <xdr:cNvSpPr txBox="1"/>
      </xdr:nvSpPr>
      <xdr:spPr>
        <a:xfrm>
          <a:off x="15266044" y="14105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30315</xdr:rowOff>
    </xdr:from>
    <xdr:ext cx="405111" cy="259045"/>
    <xdr:sp macro="" textlink="">
      <xdr:nvSpPr>
        <xdr:cNvPr id="770" name="n_2aveValue【消防施設】&#10;有形固定資産減価償却率">
          <a:extLst>
            <a:ext uri="{FF2B5EF4-FFF2-40B4-BE49-F238E27FC236}">
              <a16:creationId xmlns:a16="http://schemas.microsoft.com/office/drawing/2014/main" id="{5ABC66E6-B5E7-40C3-BD68-175613AB561A}"/>
            </a:ext>
          </a:extLst>
        </xdr:cNvPr>
        <xdr:cNvSpPr txBox="1"/>
      </xdr:nvSpPr>
      <xdr:spPr>
        <a:xfrm>
          <a:off x="14389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10721</xdr:rowOff>
    </xdr:from>
    <xdr:ext cx="405111" cy="259045"/>
    <xdr:sp macro="" textlink="">
      <xdr:nvSpPr>
        <xdr:cNvPr id="771" name="n_3aveValue【消防施設】&#10;有形固定資産減価償却率">
          <a:extLst>
            <a:ext uri="{FF2B5EF4-FFF2-40B4-BE49-F238E27FC236}">
              <a16:creationId xmlns:a16="http://schemas.microsoft.com/office/drawing/2014/main" id="{07033588-6339-4208-B4FA-AD57D53B3D89}"/>
            </a:ext>
          </a:extLst>
        </xdr:cNvPr>
        <xdr:cNvSpPr txBox="1"/>
      </xdr:nvSpPr>
      <xdr:spPr>
        <a:xfrm>
          <a:off x="13500744" y="1406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4190</xdr:rowOff>
    </xdr:from>
    <xdr:ext cx="405111" cy="259045"/>
    <xdr:sp macro="" textlink="">
      <xdr:nvSpPr>
        <xdr:cNvPr id="772" name="n_4aveValue【消防施設】&#10;有形固定資産減価償却率">
          <a:extLst>
            <a:ext uri="{FF2B5EF4-FFF2-40B4-BE49-F238E27FC236}">
              <a16:creationId xmlns:a16="http://schemas.microsoft.com/office/drawing/2014/main" id="{1697FDE8-85E9-467E-8BBB-B1383249B58D}"/>
            </a:ext>
          </a:extLst>
        </xdr:cNvPr>
        <xdr:cNvSpPr txBox="1"/>
      </xdr:nvSpPr>
      <xdr:spPr>
        <a:xfrm>
          <a:off x="12611744" y="1406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104520</xdr:rowOff>
    </xdr:from>
    <xdr:ext cx="405111" cy="259045"/>
    <xdr:sp macro="" textlink="">
      <xdr:nvSpPr>
        <xdr:cNvPr id="773" name="n_1mainValue【消防施設】&#10;有形固定資産減価償却率">
          <a:extLst>
            <a:ext uri="{FF2B5EF4-FFF2-40B4-BE49-F238E27FC236}">
              <a16:creationId xmlns:a16="http://schemas.microsoft.com/office/drawing/2014/main" id="{CB12FD7B-9537-45A8-82A1-862B59006AB0}"/>
            </a:ext>
          </a:extLst>
        </xdr:cNvPr>
        <xdr:cNvSpPr txBox="1"/>
      </xdr:nvSpPr>
      <xdr:spPr>
        <a:xfrm>
          <a:off x="15266044" y="14849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70229</xdr:rowOff>
    </xdr:from>
    <xdr:ext cx="405111" cy="259045"/>
    <xdr:sp macro="" textlink="">
      <xdr:nvSpPr>
        <xdr:cNvPr id="774" name="n_2mainValue【消防施設】&#10;有形固定資産減価償却率">
          <a:extLst>
            <a:ext uri="{FF2B5EF4-FFF2-40B4-BE49-F238E27FC236}">
              <a16:creationId xmlns:a16="http://schemas.microsoft.com/office/drawing/2014/main" id="{F152EDE8-4D4B-4012-BDB1-744093C89C2B}"/>
            </a:ext>
          </a:extLst>
        </xdr:cNvPr>
        <xdr:cNvSpPr txBox="1"/>
      </xdr:nvSpPr>
      <xdr:spPr>
        <a:xfrm>
          <a:off x="14389744" y="1464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55534</xdr:rowOff>
    </xdr:from>
    <xdr:ext cx="405111" cy="259045"/>
    <xdr:sp macro="" textlink="">
      <xdr:nvSpPr>
        <xdr:cNvPr id="775" name="n_3mainValue【消防施設】&#10;有形固定資産減価償却率">
          <a:extLst>
            <a:ext uri="{FF2B5EF4-FFF2-40B4-BE49-F238E27FC236}">
              <a16:creationId xmlns:a16="http://schemas.microsoft.com/office/drawing/2014/main" id="{602E6971-24E9-4AC0-B10D-DB401DF6521E}"/>
            </a:ext>
          </a:extLst>
        </xdr:cNvPr>
        <xdr:cNvSpPr txBox="1"/>
      </xdr:nvSpPr>
      <xdr:spPr>
        <a:xfrm>
          <a:off x="13500744" y="1462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31041</xdr:rowOff>
    </xdr:from>
    <xdr:ext cx="405111" cy="259045"/>
    <xdr:sp macro="" textlink="">
      <xdr:nvSpPr>
        <xdr:cNvPr id="776" name="n_4mainValue【消防施設】&#10;有形固定資産減価償却率">
          <a:extLst>
            <a:ext uri="{FF2B5EF4-FFF2-40B4-BE49-F238E27FC236}">
              <a16:creationId xmlns:a16="http://schemas.microsoft.com/office/drawing/2014/main" id="{03BAAF48-649B-4B81-9017-49A1A55C5423}"/>
            </a:ext>
          </a:extLst>
        </xdr:cNvPr>
        <xdr:cNvSpPr txBox="1"/>
      </xdr:nvSpPr>
      <xdr:spPr>
        <a:xfrm>
          <a:off x="12611744" y="1460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a:extLst>
            <a:ext uri="{FF2B5EF4-FFF2-40B4-BE49-F238E27FC236}">
              <a16:creationId xmlns:a16="http://schemas.microsoft.com/office/drawing/2014/main" id="{CAD09821-AABD-4882-A17F-785475B36B2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a:extLst>
            <a:ext uri="{FF2B5EF4-FFF2-40B4-BE49-F238E27FC236}">
              <a16:creationId xmlns:a16="http://schemas.microsoft.com/office/drawing/2014/main" id="{C43A4366-5AD4-413C-ABDD-5AE5A7F3539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a:extLst>
            <a:ext uri="{FF2B5EF4-FFF2-40B4-BE49-F238E27FC236}">
              <a16:creationId xmlns:a16="http://schemas.microsoft.com/office/drawing/2014/main" id="{1C52E924-3BE1-42AD-8438-0AD61B0DD21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a:extLst>
            <a:ext uri="{FF2B5EF4-FFF2-40B4-BE49-F238E27FC236}">
              <a16:creationId xmlns:a16="http://schemas.microsoft.com/office/drawing/2014/main" id="{38A4A9E9-FFFB-463C-A214-BBFC23D86B8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a:extLst>
            <a:ext uri="{FF2B5EF4-FFF2-40B4-BE49-F238E27FC236}">
              <a16:creationId xmlns:a16="http://schemas.microsoft.com/office/drawing/2014/main" id="{203701AC-3458-4B85-A493-D01B09D940C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a:extLst>
            <a:ext uri="{FF2B5EF4-FFF2-40B4-BE49-F238E27FC236}">
              <a16:creationId xmlns:a16="http://schemas.microsoft.com/office/drawing/2014/main" id="{6BA60251-9C30-47F1-8B9B-321D8E7F413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a:extLst>
            <a:ext uri="{FF2B5EF4-FFF2-40B4-BE49-F238E27FC236}">
              <a16:creationId xmlns:a16="http://schemas.microsoft.com/office/drawing/2014/main" id="{E943D8C7-115F-4DAA-9206-DC3D1C77A3D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a:extLst>
            <a:ext uri="{FF2B5EF4-FFF2-40B4-BE49-F238E27FC236}">
              <a16:creationId xmlns:a16="http://schemas.microsoft.com/office/drawing/2014/main" id="{6DE245FF-09DF-4126-9439-C3692C3187C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a:extLst>
            <a:ext uri="{FF2B5EF4-FFF2-40B4-BE49-F238E27FC236}">
              <a16:creationId xmlns:a16="http://schemas.microsoft.com/office/drawing/2014/main" id="{409EF7DF-9624-4AE2-93EB-FF093A9F0C2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a:extLst>
            <a:ext uri="{FF2B5EF4-FFF2-40B4-BE49-F238E27FC236}">
              <a16:creationId xmlns:a16="http://schemas.microsoft.com/office/drawing/2014/main" id="{558280C4-7732-418F-A56A-679F283FB0B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7" name="直線コネクタ 786">
          <a:extLst>
            <a:ext uri="{FF2B5EF4-FFF2-40B4-BE49-F238E27FC236}">
              <a16:creationId xmlns:a16="http://schemas.microsoft.com/office/drawing/2014/main" id="{191DC412-004F-4C12-A8B8-9D85D74C010F}"/>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8" name="テキスト ボックス 787">
          <a:extLst>
            <a:ext uri="{FF2B5EF4-FFF2-40B4-BE49-F238E27FC236}">
              <a16:creationId xmlns:a16="http://schemas.microsoft.com/office/drawing/2014/main" id="{169E0F5C-6C9F-4D77-BD7E-68DAC6812946}"/>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9" name="直線コネクタ 788">
          <a:extLst>
            <a:ext uri="{FF2B5EF4-FFF2-40B4-BE49-F238E27FC236}">
              <a16:creationId xmlns:a16="http://schemas.microsoft.com/office/drawing/2014/main" id="{0A531FBE-2100-4146-A961-6839072DF7B9}"/>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0" name="テキスト ボックス 789">
          <a:extLst>
            <a:ext uri="{FF2B5EF4-FFF2-40B4-BE49-F238E27FC236}">
              <a16:creationId xmlns:a16="http://schemas.microsoft.com/office/drawing/2014/main" id="{31474043-D163-4E14-8BC3-9FB137D565CA}"/>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1" name="直線コネクタ 790">
          <a:extLst>
            <a:ext uri="{FF2B5EF4-FFF2-40B4-BE49-F238E27FC236}">
              <a16:creationId xmlns:a16="http://schemas.microsoft.com/office/drawing/2014/main" id="{6C352E83-8A67-4138-BD91-42E7CC826E0F}"/>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2" name="テキスト ボックス 791">
          <a:extLst>
            <a:ext uri="{FF2B5EF4-FFF2-40B4-BE49-F238E27FC236}">
              <a16:creationId xmlns:a16="http://schemas.microsoft.com/office/drawing/2014/main" id="{A904E418-1CAB-4ECE-ABB4-F3A23FF70028}"/>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3" name="直線コネクタ 792">
          <a:extLst>
            <a:ext uri="{FF2B5EF4-FFF2-40B4-BE49-F238E27FC236}">
              <a16:creationId xmlns:a16="http://schemas.microsoft.com/office/drawing/2014/main" id="{60D16408-D700-4DCE-B9FB-460388F6B708}"/>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4" name="テキスト ボックス 793">
          <a:extLst>
            <a:ext uri="{FF2B5EF4-FFF2-40B4-BE49-F238E27FC236}">
              <a16:creationId xmlns:a16="http://schemas.microsoft.com/office/drawing/2014/main" id="{5D8EFED0-E041-4AD2-82EB-9CB970DBD35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a:extLst>
            <a:ext uri="{FF2B5EF4-FFF2-40B4-BE49-F238E27FC236}">
              <a16:creationId xmlns:a16="http://schemas.microsoft.com/office/drawing/2014/main" id="{55757FD9-3E5C-4C62-83E9-4CBB23E2E8B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a:extLst>
            <a:ext uri="{FF2B5EF4-FFF2-40B4-BE49-F238E27FC236}">
              <a16:creationId xmlns:a16="http://schemas.microsoft.com/office/drawing/2014/main" id="{3AD9A75A-B790-4ACC-9C61-569F1FA314D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消防施設】&#10;一人当たり面積グラフ枠">
          <a:extLst>
            <a:ext uri="{FF2B5EF4-FFF2-40B4-BE49-F238E27FC236}">
              <a16:creationId xmlns:a16="http://schemas.microsoft.com/office/drawing/2014/main" id="{28BC3152-A1BD-4C2D-A736-69D22C347E2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24385</xdr:rowOff>
    </xdr:to>
    <xdr:cxnSp macro="">
      <xdr:nvCxnSpPr>
        <xdr:cNvPr id="798" name="直線コネクタ 797">
          <a:extLst>
            <a:ext uri="{FF2B5EF4-FFF2-40B4-BE49-F238E27FC236}">
              <a16:creationId xmlns:a16="http://schemas.microsoft.com/office/drawing/2014/main" id="{4E0A20BD-528C-4034-A466-619C9A1DF895}"/>
            </a:ext>
          </a:extLst>
        </xdr:cNvPr>
        <xdr:cNvCxnSpPr/>
      </xdr:nvCxnSpPr>
      <xdr:spPr>
        <a:xfrm flipV="1">
          <a:off x="22160864" y="13502639"/>
          <a:ext cx="0" cy="126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9" name="【消防施設】&#10;一人当たり面積最小値テキスト">
          <a:extLst>
            <a:ext uri="{FF2B5EF4-FFF2-40B4-BE49-F238E27FC236}">
              <a16:creationId xmlns:a16="http://schemas.microsoft.com/office/drawing/2014/main" id="{A52F271D-5698-4300-AFFB-8FDEBA319E2F}"/>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800" name="直線コネクタ 799">
          <a:extLst>
            <a:ext uri="{FF2B5EF4-FFF2-40B4-BE49-F238E27FC236}">
              <a16:creationId xmlns:a16="http://schemas.microsoft.com/office/drawing/2014/main" id="{A84257DC-C3DF-4A8F-BD64-F5A34411B6C5}"/>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801" name="【消防施設】&#10;一人当たり面積最大値テキスト">
          <a:extLst>
            <a:ext uri="{FF2B5EF4-FFF2-40B4-BE49-F238E27FC236}">
              <a16:creationId xmlns:a16="http://schemas.microsoft.com/office/drawing/2014/main" id="{F487D29D-745F-4E8A-8638-4EECC607B856}"/>
            </a:ext>
          </a:extLst>
        </xdr:cNvPr>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802" name="直線コネクタ 801">
          <a:extLst>
            <a:ext uri="{FF2B5EF4-FFF2-40B4-BE49-F238E27FC236}">
              <a16:creationId xmlns:a16="http://schemas.microsoft.com/office/drawing/2014/main" id="{28B717D0-80E4-4EF7-A4AD-E69A3F437809}"/>
            </a:ext>
          </a:extLst>
        </xdr:cNvPr>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803" name="【消防施設】&#10;一人当たり面積平均値テキスト">
          <a:extLst>
            <a:ext uri="{FF2B5EF4-FFF2-40B4-BE49-F238E27FC236}">
              <a16:creationId xmlns:a16="http://schemas.microsoft.com/office/drawing/2014/main" id="{3DC21756-3EA4-41E5-8936-01870F21D297}"/>
            </a:ext>
          </a:extLst>
        </xdr:cNvPr>
        <xdr:cNvSpPr txBox="1"/>
      </xdr:nvSpPr>
      <xdr:spPr>
        <a:xfrm>
          <a:off x="22199600" y="1428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804" name="フローチャート: 判断 803">
          <a:extLst>
            <a:ext uri="{FF2B5EF4-FFF2-40B4-BE49-F238E27FC236}">
              <a16:creationId xmlns:a16="http://schemas.microsoft.com/office/drawing/2014/main" id="{4D833416-63C8-41F5-83C9-BC900CA3C96D}"/>
            </a:ext>
          </a:extLst>
        </xdr:cNvPr>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42163</xdr:rowOff>
    </xdr:from>
    <xdr:to>
      <xdr:col>112</xdr:col>
      <xdr:colOff>38100</xdr:colOff>
      <xdr:row>84</xdr:row>
      <xdr:rowOff>143763</xdr:rowOff>
    </xdr:to>
    <xdr:sp macro="" textlink="">
      <xdr:nvSpPr>
        <xdr:cNvPr id="805" name="フローチャート: 判断 804">
          <a:extLst>
            <a:ext uri="{FF2B5EF4-FFF2-40B4-BE49-F238E27FC236}">
              <a16:creationId xmlns:a16="http://schemas.microsoft.com/office/drawing/2014/main" id="{642D3689-2CCF-44E2-9BFB-1D1B12B2A263}"/>
            </a:ext>
          </a:extLst>
        </xdr:cNvPr>
        <xdr:cNvSpPr/>
      </xdr:nvSpPr>
      <xdr:spPr>
        <a:xfrm>
          <a:off x="21272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51308</xdr:rowOff>
    </xdr:from>
    <xdr:to>
      <xdr:col>107</xdr:col>
      <xdr:colOff>101600</xdr:colOff>
      <xdr:row>84</xdr:row>
      <xdr:rowOff>152908</xdr:rowOff>
    </xdr:to>
    <xdr:sp macro="" textlink="">
      <xdr:nvSpPr>
        <xdr:cNvPr id="806" name="フローチャート: 判断 805">
          <a:extLst>
            <a:ext uri="{FF2B5EF4-FFF2-40B4-BE49-F238E27FC236}">
              <a16:creationId xmlns:a16="http://schemas.microsoft.com/office/drawing/2014/main" id="{24B3EE84-A9A5-4A81-989D-7DEF0E883C1B}"/>
            </a:ext>
          </a:extLst>
        </xdr:cNvPr>
        <xdr:cNvSpPr/>
      </xdr:nvSpPr>
      <xdr:spPr>
        <a:xfrm>
          <a:off x="20383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46737</xdr:rowOff>
    </xdr:from>
    <xdr:to>
      <xdr:col>102</xdr:col>
      <xdr:colOff>165100</xdr:colOff>
      <xdr:row>84</xdr:row>
      <xdr:rowOff>148337</xdr:rowOff>
    </xdr:to>
    <xdr:sp macro="" textlink="">
      <xdr:nvSpPr>
        <xdr:cNvPr id="807" name="フローチャート: 判断 806">
          <a:extLst>
            <a:ext uri="{FF2B5EF4-FFF2-40B4-BE49-F238E27FC236}">
              <a16:creationId xmlns:a16="http://schemas.microsoft.com/office/drawing/2014/main" id="{0DC8EF2D-2BAA-4BE8-9BDA-FDD667B1FC9A}"/>
            </a:ext>
          </a:extLst>
        </xdr:cNvPr>
        <xdr:cNvSpPr/>
      </xdr:nvSpPr>
      <xdr:spPr>
        <a:xfrm>
          <a:off x="19494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65024</xdr:rowOff>
    </xdr:from>
    <xdr:to>
      <xdr:col>98</xdr:col>
      <xdr:colOff>38100</xdr:colOff>
      <xdr:row>84</xdr:row>
      <xdr:rowOff>166624</xdr:rowOff>
    </xdr:to>
    <xdr:sp macro="" textlink="">
      <xdr:nvSpPr>
        <xdr:cNvPr id="808" name="フローチャート: 判断 807">
          <a:extLst>
            <a:ext uri="{FF2B5EF4-FFF2-40B4-BE49-F238E27FC236}">
              <a16:creationId xmlns:a16="http://schemas.microsoft.com/office/drawing/2014/main" id="{4A4F7E91-13E7-472C-89EF-34B157921C27}"/>
            </a:ext>
          </a:extLst>
        </xdr:cNvPr>
        <xdr:cNvSpPr/>
      </xdr:nvSpPr>
      <xdr:spPr>
        <a:xfrm>
          <a:off x="18605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19EC8DA6-B4AC-4364-A94B-A925C4F06A8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2315A2EA-EBB1-4D70-A908-FADCFCED907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C5611338-C128-42B0-9102-9558B7CF623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A7DE83A2-DF4B-4CB7-998D-1A42CAED272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78979BDD-B7CC-42CF-BA99-8DF43221D8E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124461</xdr:rowOff>
    </xdr:from>
    <xdr:to>
      <xdr:col>116</xdr:col>
      <xdr:colOff>114300</xdr:colOff>
      <xdr:row>85</xdr:row>
      <xdr:rowOff>54611</xdr:rowOff>
    </xdr:to>
    <xdr:sp macro="" textlink="">
      <xdr:nvSpPr>
        <xdr:cNvPr id="814" name="楕円 813">
          <a:extLst>
            <a:ext uri="{FF2B5EF4-FFF2-40B4-BE49-F238E27FC236}">
              <a16:creationId xmlns:a16="http://schemas.microsoft.com/office/drawing/2014/main" id="{D96D5FDD-AB30-4DD5-87E6-EE02C0CD8061}"/>
            </a:ext>
          </a:extLst>
        </xdr:cNvPr>
        <xdr:cNvSpPr/>
      </xdr:nvSpPr>
      <xdr:spPr>
        <a:xfrm>
          <a:off x="221107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102888</xdr:rowOff>
    </xdr:from>
    <xdr:ext cx="469744" cy="259045"/>
    <xdr:sp macro="" textlink="">
      <xdr:nvSpPr>
        <xdr:cNvPr id="815" name="【消防施設】&#10;一人当たり面積該当値テキスト">
          <a:extLst>
            <a:ext uri="{FF2B5EF4-FFF2-40B4-BE49-F238E27FC236}">
              <a16:creationId xmlns:a16="http://schemas.microsoft.com/office/drawing/2014/main" id="{E474F598-196D-4558-9E1C-A7A4A9EA0CF5}"/>
            </a:ext>
          </a:extLst>
        </xdr:cNvPr>
        <xdr:cNvSpPr txBox="1"/>
      </xdr:nvSpPr>
      <xdr:spPr>
        <a:xfrm>
          <a:off x="22199600"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124461</xdr:rowOff>
    </xdr:from>
    <xdr:to>
      <xdr:col>112</xdr:col>
      <xdr:colOff>38100</xdr:colOff>
      <xdr:row>85</xdr:row>
      <xdr:rowOff>54611</xdr:rowOff>
    </xdr:to>
    <xdr:sp macro="" textlink="">
      <xdr:nvSpPr>
        <xdr:cNvPr id="816" name="楕円 815">
          <a:extLst>
            <a:ext uri="{FF2B5EF4-FFF2-40B4-BE49-F238E27FC236}">
              <a16:creationId xmlns:a16="http://schemas.microsoft.com/office/drawing/2014/main" id="{D01ED726-01BA-46DD-A165-0A5E4C70E06D}"/>
            </a:ext>
          </a:extLst>
        </xdr:cNvPr>
        <xdr:cNvSpPr/>
      </xdr:nvSpPr>
      <xdr:spPr>
        <a:xfrm>
          <a:off x="21272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3811</xdr:rowOff>
    </xdr:from>
    <xdr:to>
      <xdr:col>116</xdr:col>
      <xdr:colOff>63500</xdr:colOff>
      <xdr:row>85</xdr:row>
      <xdr:rowOff>3811</xdr:rowOff>
    </xdr:to>
    <xdr:cxnSp macro="">
      <xdr:nvCxnSpPr>
        <xdr:cNvPr id="817" name="直線コネクタ 816">
          <a:extLst>
            <a:ext uri="{FF2B5EF4-FFF2-40B4-BE49-F238E27FC236}">
              <a16:creationId xmlns:a16="http://schemas.microsoft.com/office/drawing/2014/main" id="{B9C64BB7-0F6B-4F67-832D-22C598E0FE04}"/>
            </a:ext>
          </a:extLst>
        </xdr:cNvPr>
        <xdr:cNvCxnSpPr/>
      </xdr:nvCxnSpPr>
      <xdr:spPr>
        <a:xfrm>
          <a:off x="21323300" y="145770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119887</xdr:rowOff>
    </xdr:from>
    <xdr:to>
      <xdr:col>107</xdr:col>
      <xdr:colOff>101600</xdr:colOff>
      <xdr:row>85</xdr:row>
      <xdr:rowOff>50037</xdr:rowOff>
    </xdr:to>
    <xdr:sp macro="" textlink="">
      <xdr:nvSpPr>
        <xdr:cNvPr id="818" name="楕円 817">
          <a:extLst>
            <a:ext uri="{FF2B5EF4-FFF2-40B4-BE49-F238E27FC236}">
              <a16:creationId xmlns:a16="http://schemas.microsoft.com/office/drawing/2014/main" id="{81C102B8-1F54-4183-ABD3-15B0F62B6425}"/>
            </a:ext>
          </a:extLst>
        </xdr:cNvPr>
        <xdr:cNvSpPr/>
      </xdr:nvSpPr>
      <xdr:spPr>
        <a:xfrm>
          <a:off x="20383500" y="145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170687</xdr:rowOff>
    </xdr:from>
    <xdr:to>
      <xdr:col>111</xdr:col>
      <xdr:colOff>177800</xdr:colOff>
      <xdr:row>85</xdr:row>
      <xdr:rowOff>3811</xdr:rowOff>
    </xdr:to>
    <xdr:cxnSp macro="">
      <xdr:nvCxnSpPr>
        <xdr:cNvPr id="819" name="直線コネクタ 818">
          <a:extLst>
            <a:ext uri="{FF2B5EF4-FFF2-40B4-BE49-F238E27FC236}">
              <a16:creationId xmlns:a16="http://schemas.microsoft.com/office/drawing/2014/main" id="{3C8FA1B0-C8A9-49AE-8D81-D0D859FED7F4}"/>
            </a:ext>
          </a:extLst>
        </xdr:cNvPr>
        <xdr:cNvCxnSpPr/>
      </xdr:nvCxnSpPr>
      <xdr:spPr>
        <a:xfrm>
          <a:off x="20434300" y="145724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124461</xdr:rowOff>
    </xdr:from>
    <xdr:to>
      <xdr:col>102</xdr:col>
      <xdr:colOff>165100</xdr:colOff>
      <xdr:row>85</xdr:row>
      <xdr:rowOff>54611</xdr:rowOff>
    </xdr:to>
    <xdr:sp macro="" textlink="">
      <xdr:nvSpPr>
        <xdr:cNvPr id="820" name="楕円 819">
          <a:extLst>
            <a:ext uri="{FF2B5EF4-FFF2-40B4-BE49-F238E27FC236}">
              <a16:creationId xmlns:a16="http://schemas.microsoft.com/office/drawing/2014/main" id="{434F4D4F-2F52-4FCF-A95C-5A69050EC8D9}"/>
            </a:ext>
          </a:extLst>
        </xdr:cNvPr>
        <xdr:cNvSpPr/>
      </xdr:nvSpPr>
      <xdr:spPr>
        <a:xfrm>
          <a:off x="19494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170687</xdr:rowOff>
    </xdr:from>
    <xdr:to>
      <xdr:col>107</xdr:col>
      <xdr:colOff>50800</xdr:colOff>
      <xdr:row>85</xdr:row>
      <xdr:rowOff>3811</xdr:rowOff>
    </xdr:to>
    <xdr:cxnSp macro="">
      <xdr:nvCxnSpPr>
        <xdr:cNvPr id="821" name="直線コネクタ 820">
          <a:extLst>
            <a:ext uri="{FF2B5EF4-FFF2-40B4-BE49-F238E27FC236}">
              <a16:creationId xmlns:a16="http://schemas.microsoft.com/office/drawing/2014/main" id="{1F260FE3-C85F-462C-A3A2-467061486667}"/>
            </a:ext>
          </a:extLst>
        </xdr:cNvPr>
        <xdr:cNvCxnSpPr/>
      </xdr:nvCxnSpPr>
      <xdr:spPr>
        <a:xfrm flipV="1">
          <a:off x="19545300" y="145724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110744</xdr:rowOff>
    </xdr:from>
    <xdr:to>
      <xdr:col>98</xdr:col>
      <xdr:colOff>38100</xdr:colOff>
      <xdr:row>85</xdr:row>
      <xdr:rowOff>40894</xdr:rowOff>
    </xdr:to>
    <xdr:sp macro="" textlink="">
      <xdr:nvSpPr>
        <xdr:cNvPr id="822" name="楕円 821">
          <a:extLst>
            <a:ext uri="{FF2B5EF4-FFF2-40B4-BE49-F238E27FC236}">
              <a16:creationId xmlns:a16="http://schemas.microsoft.com/office/drawing/2014/main" id="{D20A6AD2-8F32-46B2-867A-01A6FDAC902A}"/>
            </a:ext>
          </a:extLst>
        </xdr:cNvPr>
        <xdr:cNvSpPr/>
      </xdr:nvSpPr>
      <xdr:spPr>
        <a:xfrm>
          <a:off x="18605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161544</xdr:rowOff>
    </xdr:from>
    <xdr:to>
      <xdr:col>102</xdr:col>
      <xdr:colOff>114300</xdr:colOff>
      <xdr:row>85</xdr:row>
      <xdr:rowOff>3811</xdr:rowOff>
    </xdr:to>
    <xdr:cxnSp macro="">
      <xdr:nvCxnSpPr>
        <xdr:cNvPr id="823" name="直線コネクタ 822">
          <a:extLst>
            <a:ext uri="{FF2B5EF4-FFF2-40B4-BE49-F238E27FC236}">
              <a16:creationId xmlns:a16="http://schemas.microsoft.com/office/drawing/2014/main" id="{7E85E6BE-07CD-4E00-8661-B901602DC64A}"/>
            </a:ext>
          </a:extLst>
        </xdr:cNvPr>
        <xdr:cNvCxnSpPr/>
      </xdr:nvCxnSpPr>
      <xdr:spPr>
        <a:xfrm>
          <a:off x="18656300" y="1456334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160290</xdr:rowOff>
    </xdr:from>
    <xdr:ext cx="469744" cy="259045"/>
    <xdr:sp macro="" textlink="">
      <xdr:nvSpPr>
        <xdr:cNvPr id="824" name="n_1aveValue【消防施設】&#10;一人当たり面積">
          <a:extLst>
            <a:ext uri="{FF2B5EF4-FFF2-40B4-BE49-F238E27FC236}">
              <a16:creationId xmlns:a16="http://schemas.microsoft.com/office/drawing/2014/main" id="{B69D9F40-6729-4609-B1B3-F9E50F8080BD}"/>
            </a:ext>
          </a:extLst>
        </xdr:cNvPr>
        <xdr:cNvSpPr txBox="1"/>
      </xdr:nvSpPr>
      <xdr:spPr>
        <a:xfrm>
          <a:off x="210757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169435</xdr:rowOff>
    </xdr:from>
    <xdr:ext cx="469744" cy="259045"/>
    <xdr:sp macro="" textlink="">
      <xdr:nvSpPr>
        <xdr:cNvPr id="825" name="n_2aveValue【消防施設】&#10;一人当たり面積">
          <a:extLst>
            <a:ext uri="{FF2B5EF4-FFF2-40B4-BE49-F238E27FC236}">
              <a16:creationId xmlns:a16="http://schemas.microsoft.com/office/drawing/2014/main" id="{63918592-8FA4-4249-835E-6434B9D307B6}"/>
            </a:ext>
          </a:extLst>
        </xdr:cNvPr>
        <xdr:cNvSpPr txBox="1"/>
      </xdr:nvSpPr>
      <xdr:spPr>
        <a:xfrm>
          <a:off x="20199427" y="1422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164864</xdr:rowOff>
    </xdr:from>
    <xdr:ext cx="469744" cy="259045"/>
    <xdr:sp macro="" textlink="">
      <xdr:nvSpPr>
        <xdr:cNvPr id="826" name="n_3aveValue【消防施設】&#10;一人当たり面積">
          <a:extLst>
            <a:ext uri="{FF2B5EF4-FFF2-40B4-BE49-F238E27FC236}">
              <a16:creationId xmlns:a16="http://schemas.microsoft.com/office/drawing/2014/main" id="{F9151447-08FA-412A-AE84-8EDD01EFD4A5}"/>
            </a:ext>
          </a:extLst>
        </xdr:cNvPr>
        <xdr:cNvSpPr txBox="1"/>
      </xdr:nvSpPr>
      <xdr:spPr>
        <a:xfrm>
          <a:off x="19310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11701</xdr:rowOff>
    </xdr:from>
    <xdr:ext cx="469744" cy="259045"/>
    <xdr:sp macro="" textlink="">
      <xdr:nvSpPr>
        <xdr:cNvPr id="827" name="n_4aveValue【消防施設】&#10;一人当たり面積">
          <a:extLst>
            <a:ext uri="{FF2B5EF4-FFF2-40B4-BE49-F238E27FC236}">
              <a16:creationId xmlns:a16="http://schemas.microsoft.com/office/drawing/2014/main" id="{AFFC84E3-8FD2-4F3C-A0DD-BD64E4BC620B}"/>
            </a:ext>
          </a:extLst>
        </xdr:cNvPr>
        <xdr:cNvSpPr txBox="1"/>
      </xdr:nvSpPr>
      <xdr:spPr>
        <a:xfrm>
          <a:off x="18421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45738</xdr:rowOff>
    </xdr:from>
    <xdr:ext cx="469744" cy="259045"/>
    <xdr:sp macro="" textlink="">
      <xdr:nvSpPr>
        <xdr:cNvPr id="828" name="n_1mainValue【消防施設】&#10;一人当たり面積">
          <a:extLst>
            <a:ext uri="{FF2B5EF4-FFF2-40B4-BE49-F238E27FC236}">
              <a16:creationId xmlns:a16="http://schemas.microsoft.com/office/drawing/2014/main" id="{503ACFF3-D1E4-41D6-8D90-25DB542D42E8}"/>
            </a:ext>
          </a:extLst>
        </xdr:cNvPr>
        <xdr:cNvSpPr txBox="1"/>
      </xdr:nvSpPr>
      <xdr:spPr>
        <a:xfrm>
          <a:off x="210757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41164</xdr:rowOff>
    </xdr:from>
    <xdr:ext cx="469744" cy="259045"/>
    <xdr:sp macro="" textlink="">
      <xdr:nvSpPr>
        <xdr:cNvPr id="829" name="n_2mainValue【消防施設】&#10;一人当たり面積">
          <a:extLst>
            <a:ext uri="{FF2B5EF4-FFF2-40B4-BE49-F238E27FC236}">
              <a16:creationId xmlns:a16="http://schemas.microsoft.com/office/drawing/2014/main" id="{2C8BB9EE-AE88-4228-9E2A-6356E803B666}"/>
            </a:ext>
          </a:extLst>
        </xdr:cNvPr>
        <xdr:cNvSpPr txBox="1"/>
      </xdr:nvSpPr>
      <xdr:spPr>
        <a:xfrm>
          <a:off x="201994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45738</xdr:rowOff>
    </xdr:from>
    <xdr:ext cx="469744" cy="259045"/>
    <xdr:sp macro="" textlink="">
      <xdr:nvSpPr>
        <xdr:cNvPr id="830" name="n_3mainValue【消防施設】&#10;一人当たり面積">
          <a:extLst>
            <a:ext uri="{FF2B5EF4-FFF2-40B4-BE49-F238E27FC236}">
              <a16:creationId xmlns:a16="http://schemas.microsoft.com/office/drawing/2014/main" id="{92F804E5-B174-4C65-8ACA-B8EF8CDA9DDD}"/>
            </a:ext>
          </a:extLst>
        </xdr:cNvPr>
        <xdr:cNvSpPr txBox="1"/>
      </xdr:nvSpPr>
      <xdr:spPr>
        <a:xfrm>
          <a:off x="193104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32021</xdr:rowOff>
    </xdr:from>
    <xdr:ext cx="469744" cy="259045"/>
    <xdr:sp macro="" textlink="">
      <xdr:nvSpPr>
        <xdr:cNvPr id="831" name="n_4mainValue【消防施設】&#10;一人当たり面積">
          <a:extLst>
            <a:ext uri="{FF2B5EF4-FFF2-40B4-BE49-F238E27FC236}">
              <a16:creationId xmlns:a16="http://schemas.microsoft.com/office/drawing/2014/main" id="{F33EC50A-C6C0-4837-AF9E-34E8B37AACBE}"/>
            </a:ext>
          </a:extLst>
        </xdr:cNvPr>
        <xdr:cNvSpPr txBox="1"/>
      </xdr:nvSpPr>
      <xdr:spPr>
        <a:xfrm>
          <a:off x="184214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a:extLst>
            <a:ext uri="{FF2B5EF4-FFF2-40B4-BE49-F238E27FC236}">
              <a16:creationId xmlns:a16="http://schemas.microsoft.com/office/drawing/2014/main" id="{DF2192D0-3C76-4C17-A73D-4C20E1B2C55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a:extLst>
            <a:ext uri="{FF2B5EF4-FFF2-40B4-BE49-F238E27FC236}">
              <a16:creationId xmlns:a16="http://schemas.microsoft.com/office/drawing/2014/main" id="{800BB049-0417-458C-B2E0-F682BEE83C9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a:extLst>
            <a:ext uri="{FF2B5EF4-FFF2-40B4-BE49-F238E27FC236}">
              <a16:creationId xmlns:a16="http://schemas.microsoft.com/office/drawing/2014/main" id="{94913323-F1CD-4BDF-98B4-C4C3EA5B11B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a:extLst>
            <a:ext uri="{FF2B5EF4-FFF2-40B4-BE49-F238E27FC236}">
              <a16:creationId xmlns:a16="http://schemas.microsoft.com/office/drawing/2014/main" id="{C108DF75-01C8-44AC-ACD9-A821595BF5C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a:extLst>
            <a:ext uri="{FF2B5EF4-FFF2-40B4-BE49-F238E27FC236}">
              <a16:creationId xmlns:a16="http://schemas.microsoft.com/office/drawing/2014/main" id="{6D116267-F173-4934-A6AC-A6EF87ABC56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a:extLst>
            <a:ext uri="{FF2B5EF4-FFF2-40B4-BE49-F238E27FC236}">
              <a16:creationId xmlns:a16="http://schemas.microsoft.com/office/drawing/2014/main" id="{D05FF1F6-5A9F-4E6E-B650-A2014D56E1A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a:extLst>
            <a:ext uri="{FF2B5EF4-FFF2-40B4-BE49-F238E27FC236}">
              <a16:creationId xmlns:a16="http://schemas.microsoft.com/office/drawing/2014/main" id="{248C23FC-3882-441C-8227-60832D72BCF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a:extLst>
            <a:ext uri="{FF2B5EF4-FFF2-40B4-BE49-F238E27FC236}">
              <a16:creationId xmlns:a16="http://schemas.microsoft.com/office/drawing/2014/main" id="{E46A4B87-0A0E-4414-A76E-1E0087660C4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a:extLst>
            <a:ext uri="{FF2B5EF4-FFF2-40B4-BE49-F238E27FC236}">
              <a16:creationId xmlns:a16="http://schemas.microsoft.com/office/drawing/2014/main" id="{781B7EE3-B4D8-4B0F-8881-A7298613264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a:extLst>
            <a:ext uri="{FF2B5EF4-FFF2-40B4-BE49-F238E27FC236}">
              <a16:creationId xmlns:a16="http://schemas.microsoft.com/office/drawing/2014/main" id="{A5EF8B20-9C5E-4344-A75A-D10B3C5ED42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a:extLst>
            <a:ext uri="{FF2B5EF4-FFF2-40B4-BE49-F238E27FC236}">
              <a16:creationId xmlns:a16="http://schemas.microsoft.com/office/drawing/2014/main" id="{A3E8EA9C-C244-44E9-9534-04560BDF79C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3" name="直線コネクタ 842">
          <a:extLst>
            <a:ext uri="{FF2B5EF4-FFF2-40B4-BE49-F238E27FC236}">
              <a16:creationId xmlns:a16="http://schemas.microsoft.com/office/drawing/2014/main" id="{48A360F6-8F2A-4FF0-BDA2-9DE863AF6FD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4" name="テキスト ボックス 843">
          <a:extLst>
            <a:ext uri="{FF2B5EF4-FFF2-40B4-BE49-F238E27FC236}">
              <a16:creationId xmlns:a16="http://schemas.microsoft.com/office/drawing/2014/main" id="{E6E0AF84-49C0-45FD-8210-1036FF401DB1}"/>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5" name="直線コネクタ 844">
          <a:extLst>
            <a:ext uri="{FF2B5EF4-FFF2-40B4-BE49-F238E27FC236}">
              <a16:creationId xmlns:a16="http://schemas.microsoft.com/office/drawing/2014/main" id="{CFC545E5-8890-4A6A-B9AE-06AE7DA18DD3}"/>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6" name="テキスト ボックス 845">
          <a:extLst>
            <a:ext uri="{FF2B5EF4-FFF2-40B4-BE49-F238E27FC236}">
              <a16:creationId xmlns:a16="http://schemas.microsoft.com/office/drawing/2014/main" id="{2B031877-5665-417C-85B2-F691A720B97B}"/>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7" name="直線コネクタ 846">
          <a:extLst>
            <a:ext uri="{FF2B5EF4-FFF2-40B4-BE49-F238E27FC236}">
              <a16:creationId xmlns:a16="http://schemas.microsoft.com/office/drawing/2014/main" id="{11C5E241-E94B-40F7-B474-DB0A3F033F3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8" name="テキスト ボックス 847">
          <a:extLst>
            <a:ext uri="{FF2B5EF4-FFF2-40B4-BE49-F238E27FC236}">
              <a16:creationId xmlns:a16="http://schemas.microsoft.com/office/drawing/2014/main" id="{990976AF-B72B-42FA-B03C-D57C97435C7D}"/>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9" name="直線コネクタ 848">
          <a:extLst>
            <a:ext uri="{FF2B5EF4-FFF2-40B4-BE49-F238E27FC236}">
              <a16:creationId xmlns:a16="http://schemas.microsoft.com/office/drawing/2014/main" id="{2CFE512E-4A90-43FB-B108-1836C6890A4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0" name="テキスト ボックス 849">
          <a:extLst>
            <a:ext uri="{FF2B5EF4-FFF2-40B4-BE49-F238E27FC236}">
              <a16:creationId xmlns:a16="http://schemas.microsoft.com/office/drawing/2014/main" id="{B1417E5B-951A-488F-A896-5551C10947B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1" name="直線コネクタ 850">
          <a:extLst>
            <a:ext uri="{FF2B5EF4-FFF2-40B4-BE49-F238E27FC236}">
              <a16:creationId xmlns:a16="http://schemas.microsoft.com/office/drawing/2014/main" id="{85AF9364-54EA-4D42-8E29-65B28C4E66A1}"/>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2" name="テキスト ボックス 851">
          <a:extLst>
            <a:ext uri="{FF2B5EF4-FFF2-40B4-BE49-F238E27FC236}">
              <a16:creationId xmlns:a16="http://schemas.microsoft.com/office/drawing/2014/main" id="{7B3AA62B-65B4-46FE-B950-A2010D6FD15B}"/>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3" name="直線コネクタ 852">
          <a:extLst>
            <a:ext uri="{FF2B5EF4-FFF2-40B4-BE49-F238E27FC236}">
              <a16:creationId xmlns:a16="http://schemas.microsoft.com/office/drawing/2014/main" id="{B62492CA-A71A-43F8-8728-4F0F4432460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4" name="テキスト ボックス 853">
          <a:extLst>
            <a:ext uri="{FF2B5EF4-FFF2-40B4-BE49-F238E27FC236}">
              <a16:creationId xmlns:a16="http://schemas.microsoft.com/office/drawing/2014/main" id="{28F98FA6-4F85-4612-AA6C-32E67E93433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a:extLst>
            <a:ext uri="{FF2B5EF4-FFF2-40B4-BE49-F238E27FC236}">
              <a16:creationId xmlns:a16="http://schemas.microsoft.com/office/drawing/2014/main" id="{2C8440CE-003F-481A-B8B4-43601E58E7D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a:extLst>
            <a:ext uri="{FF2B5EF4-FFF2-40B4-BE49-F238E27FC236}">
              <a16:creationId xmlns:a16="http://schemas.microsoft.com/office/drawing/2014/main" id="{ACA7B50D-5B9D-4DF0-9F52-3593040CBCA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170906</xdr:rowOff>
    </xdr:from>
    <xdr:to>
      <xdr:col>85</xdr:col>
      <xdr:colOff>126364</xdr:colOff>
      <xdr:row>108</xdr:row>
      <xdr:rowOff>121920</xdr:rowOff>
    </xdr:to>
    <xdr:cxnSp macro="">
      <xdr:nvCxnSpPr>
        <xdr:cNvPr id="857" name="直線コネクタ 856">
          <a:extLst>
            <a:ext uri="{FF2B5EF4-FFF2-40B4-BE49-F238E27FC236}">
              <a16:creationId xmlns:a16="http://schemas.microsoft.com/office/drawing/2014/main" id="{A1C8CFB0-F2EE-40E7-887B-9B225A988BBB}"/>
            </a:ext>
          </a:extLst>
        </xdr:cNvPr>
        <xdr:cNvCxnSpPr/>
      </xdr:nvCxnSpPr>
      <xdr:spPr>
        <a:xfrm flipV="1">
          <a:off x="16318864" y="17144456"/>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125747</xdr:rowOff>
    </xdr:from>
    <xdr:ext cx="405111" cy="259045"/>
    <xdr:sp macro="" textlink="">
      <xdr:nvSpPr>
        <xdr:cNvPr id="858" name="【庁舎】&#10;有形固定資産減価償却率最小値テキスト">
          <a:extLst>
            <a:ext uri="{FF2B5EF4-FFF2-40B4-BE49-F238E27FC236}">
              <a16:creationId xmlns:a16="http://schemas.microsoft.com/office/drawing/2014/main" id="{5F8AC77A-7561-4B65-92F6-B45B01FA9764}"/>
            </a:ext>
          </a:extLst>
        </xdr:cNvPr>
        <xdr:cNvSpPr txBox="1"/>
      </xdr:nvSpPr>
      <xdr:spPr>
        <a:xfrm>
          <a:off x="163576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121920</xdr:rowOff>
    </xdr:from>
    <xdr:to>
      <xdr:col>86</xdr:col>
      <xdr:colOff>25400</xdr:colOff>
      <xdr:row>108</xdr:row>
      <xdr:rowOff>121920</xdr:rowOff>
    </xdr:to>
    <xdr:cxnSp macro="">
      <xdr:nvCxnSpPr>
        <xdr:cNvPr id="859" name="直線コネクタ 858">
          <a:extLst>
            <a:ext uri="{FF2B5EF4-FFF2-40B4-BE49-F238E27FC236}">
              <a16:creationId xmlns:a16="http://schemas.microsoft.com/office/drawing/2014/main" id="{0B1FC85B-EF87-4378-A87D-4C142BAD3297}"/>
            </a:ext>
          </a:extLst>
        </xdr:cNvPr>
        <xdr:cNvCxnSpPr/>
      </xdr:nvCxnSpPr>
      <xdr:spPr>
        <a:xfrm>
          <a:off x="16230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117583</xdr:rowOff>
    </xdr:from>
    <xdr:ext cx="340478" cy="259045"/>
    <xdr:sp macro="" textlink="">
      <xdr:nvSpPr>
        <xdr:cNvPr id="860" name="【庁舎】&#10;有形固定資産減価償却率最大値テキスト">
          <a:extLst>
            <a:ext uri="{FF2B5EF4-FFF2-40B4-BE49-F238E27FC236}">
              <a16:creationId xmlns:a16="http://schemas.microsoft.com/office/drawing/2014/main" id="{310673D9-7F30-47CB-9D7A-B80A361D2A51}"/>
            </a:ext>
          </a:extLst>
        </xdr:cNvPr>
        <xdr:cNvSpPr txBox="1"/>
      </xdr:nvSpPr>
      <xdr:spPr>
        <a:xfrm>
          <a:off x="16357600" y="1691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170906</xdr:rowOff>
    </xdr:from>
    <xdr:to>
      <xdr:col>86</xdr:col>
      <xdr:colOff>25400</xdr:colOff>
      <xdr:row>99</xdr:row>
      <xdr:rowOff>170906</xdr:rowOff>
    </xdr:to>
    <xdr:cxnSp macro="">
      <xdr:nvCxnSpPr>
        <xdr:cNvPr id="861" name="直線コネクタ 860">
          <a:extLst>
            <a:ext uri="{FF2B5EF4-FFF2-40B4-BE49-F238E27FC236}">
              <a16:creationId xmlns:a16="http://schemas.microsoft.com/office/drawing/2014/main" id="{D819B71F-0507-4150-9160-92880E17C413}"/>
            </a:ext>
          </a:extLst>
        </xdr:cNvPr>
        <xdr:cNvCxnSpPr/>
      </xdr:nvCxnSpPr>
      <xdr:spPr>
        <a:xfrm>
          <a:off x="16230600" y="1714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66239</xdr:rowOff>
    </xdr:from>
    <xdr:ext cx="405111" cy="259045"/>
    <xdr:sp macro="" textlink="">
      <xdr:nvSpPr>
        <xdr:cNvPr id="862" name="【庁舎】&#10;有形固定資産減価償却率平均値テキスト">
          <a:extLst>
            <a:ext uri="{FF2B5EF4-FFF2-40B4-BE49-F238E27FC236}">
              <a16:creationId xmlns:a16="http://schemas.microsoft.com/office/drawing/2014/main" id="{9BACE1A4-86F4-470C-AE96-510BBDA7F317}"/>
            </a:ext>
          </a:extLst>
        </xdr:cNvPr>
        <xdr:cNvSpPr txBox="1"/>
      </xdr:nvSpPr>
      <xdr:spPr>
        <a:xfrm>
          <a:off x="16357600" y="1772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43362</xdr:rowOff>
    </xdr:from>
    <xdr:to>
      <xdr:col>85</xdr:col>
      <xdr:colOff>177800</xdr:colOff>
      <xdr:row>104</xdr:row>
      <xdr:rowOff>144962</xdr:rowOff>
    </xdr:to>
    <xdr:sp macro="" textlink="">
      <xdr:nvSpPr>
        <xdr:cNvPr id="863" name="フローチャート: 判断 862">
          <a:extLst>
            <a:ext uri="{FF2B5EF4-FFF2-40B4-BE49-F238E27FC236}">
              <a16:creationId xmlns:a16="http://schemas.microsoft.com/office/drawing/2014/main" id="{1B455FD3-572D-4B6C-8179-6B72E815B029}"/>
            </a:ext>
          </a:extLst>
        </xdr:cNvPr>
        <xdr:cNvSpPr/>
      </xdr:nvSpPr>
      <xdr:spPr>
        <a:xfrm>
          <a:off x="162687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864" name="フローチャート: 判断 863">
          <a:extLst>
            <a:ext uri="{FF2B5EF4-FFF2-40B4-BE49-F238E27FC236}">
              <a16:creationId xmlns:a16="http://schemas.microsoft.com/office/drawing/2014/main" id="{9089CE2F-EACB-4587-9F82-F45D18B68905}"/>
            </a:ext>
          </a:extLst>
        </xdr:cNvPr>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865" name="フローチャート: 判断 864">
          <a:extLst>
            <a:ext uri="{FF2B5EF4-FFF2-40B4-BE49-F238E27FC236}">
              <a16:creationId xmlns:a16="http://schemas.microsoft.com/office/drawing/2014/main" id="{A313A40C-C12E-4BE6-9738-1D904D52FDA4}"/>
            </a:ext>
          </a:extLst>
        </xdr:cNvPr>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80918</xdr:rowOff>
    </xdr:from>
    <xdr:to>
      <xdr:col>72</xdr:col>
      <xdr:colOff>38100</xdr:colOff>
      <xdr:row>105</xdr:row>
      <xdr:rowOff>11068</xdr:rowOff>
    </xdr:to>
    <xdr:sp macro="" textlink="">
      <xdr:nvSpPr>
        <xdr:cNvPr id="866" name="フローチャート: 判断 865">
          <a:extLst>
            <a:ext uri="{FF2B5EF4-FFF2-40B4-BE49-F238E27FC236}">
              <a16:creationId xmlns:a16="http://schemas.microsoft.com/office/drawing/2014/main" id="{FD37A37E-B020-46E6-AB3D-DE62561DD5B2}"/>
            </a:ext>
          </a:extLst>
        </xdr:cNvPr>
        <xdr:cNvSpPr/>
      </xdr:nvSpPr>
      <xdr:spPr>
        <a:xfrm>
          <a:off x="13652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84182</xdr:rowOff>
    </xdr:from>
    <xdr:to>
      <xdr:col>67</xdr:col>
      <xdr:colOff>101600</xdr:colOff>
      <xdr:row>105</xdr:row>
      <xdr:rowOff>14332</xdr:rowOff>
    </xdr:to>
    <xdr:sp macro="" textlink="">
      <xdr:nvSpPr>
        <xdr:cNvPr id="867" name="フローチャート: 判断 866">
          <a:extLst>
            <a:ext uri="{FF2B5EF4-FFF2-40B4-BE49-F238E27FC236}">
              <a16:creationId xmlns:a16="http://schemas.microsoft.com/office/drawing/2014/main" id="{20688F79-D562-4FA2-ADF6-9A167A99F1C4}"/>
            </a:ext>
          </a:extLst>
        </xdr:cNvPr>
        <xdr:cNvSpPr/>
      </xdr:nvSpPr>
      <xdr:spPr>
        <a:xfrm>
          <a:off x="12763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BA589001-4E8F-4746-BE1E-FFC27056001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AD1568CE-D12D-4B92-93C9-3217E3DAD88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6F81DDF1-365C-4902-B569-314D947C487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F6F984FB-4F6A-402E-BB09-2D239F4B9BE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B46C7FDE-7133-48C0-BCC1-9C04BE1C589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100512</xdr:rowOff>
    </xdr:from>
    <xdr:to>
      <xdr:col>85</xdr:col>
      <xdr:colOff>177800</xdr:colOff>
      <xdr:row>107</xdr:row>
      <xdr:rowOff>30662</xdr:rowOff>
    </xdr:to>
    <xdr:sp macro="" textlink="">
      <xdr:nvSpPr>
        <xdr:cNvPr id="873" name="楕円 872">
          <a:extLst>
            <a:ext uri="{FF2B5EF4-FFF2-40B4-BE49-F238E27FC236}">
              <a16:creationId xmlns:a16="http://schemas.microsoft.com/office/drawing/2014/main" id="{0C8A8BCE-B67A-40AF-951C-7E50CF32C001}"/>
            </a:ext>
          </a:extLst>
        </xdr:cNvPr>
        <xdr:cNvSpPr/>
      </xdr:nvSpPr>
      <xdr:spPr>
        <a:xfrm>
          <a:off x="162687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78939</xdr:rowOff>
    </xdr:from>
    <xdr:ext cx="405111" cy="259045"/>
    <xdr:sp macro="" textlink="">
      <xdr:nvSpPr>
        <xdr:cNvPr id="874" name="【庁舎】&#10;有形固定資産減価償却率該当値テキスト">
          <a:extLst>
            <a:ext uri="{FF2B5EF4-FFF2-40B4-BE49-F238E27FC236}">
              <a16:creationId xmlns:a16="http://schemas.microsoft.com/office/drawing/2014/main" id="{0500400E-5DE5-48B4-B1B8-CB2AF5000B50}"/>
            </a:ext>
          </a:extLst>
        </xdr:cNvPr>
        <xdr:cNvSpPr txBox="1"/>
      </xdr:nvSpPr>
      <xdr:spPr>
        <a:xfrm>
          <a:off x="16357600" y="1825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49893</xdr:rowOff>
    </xdr:from>
    <xdr:to>
      <xdr:col>81</xdr:col>
      <xdr:colOff>101600</xdr:colOff>
      <xdr:row>106</xdr:row>
      <xdr:rowOff>151493</xdr:rowOff>
    </xdr:to>
    <xdr:sp macro="" textlink="">
      <xdr:nvSpPr>
        <xdr:cNvPr id="875" name="楕円 874">
          <a:extLst>
            <a:ext uri="{FF2B5EF4-FFF2-40B4-BE49-F238E27FC236}">
              <a16:creationId xmlns:a16="http://schemas.microsoft.com/office/drawing/2014/main" id="{B4D35D3B-67C2-4428-9591-FD8B1EB2CD38}"/>
            </a:ext>
          </a:extLst>
        </xdr:cNvPr>
        <xdr:cNvSpPr/>
      </xdr:nvSpPr>
      <xdr:spPr>
        <a:xfrm>
          <a:off x="15430500" y="1822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100693</xdr:rowOff>
    </xdr:from>
    <xdr:to>
      <xdr:col>85</xdr:col>
      <xdr:colOff>127000</xdr:colOff>
      <xdr:row>106</xdr:row>
      <xdr:rowOff>151312</xdr:rowOff>
    </xdr:to>
    <xdr:cxnSp macro="">
      <xdr:nvCxnSpPr>
        <xdr:cNvPr id="876" name="直線コネクタ 875">
          <a:extLst>
            <a:ext uri="{FF2B5EF4-FFF2-40B4-BE49-F238E27FC236}">
              <a16:creationId xmlns:a16="http://schemas.microsoft.com/office/drawing/2014/main" id="{AA1EEF74-9A53-47C8-9244-D8C262E560DB}"/>
            </a:ext>
          </a:extLst>
        </xdr:cNvPr>
        <xdr:cNvCxnSpPr/>
      </xdr:nvCxnSpPr>
      <xdr:spPr>
        <a:xfrm>
          <a:off x="15481300" y="18274393"/>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169092</xdr:rowOff>
    </xdr:from>
    <xdr:to>
      <xdr:col>76</xdr:col>
      <xdr:colOff>165100</xdr:colOff>
      <xdr:row>106</xdr:row>
      <xdr:rowOff>99242</xdr:rowOff>
    </xdr:to>
    <xdr:sp macro="" textlink="">
      <xdr:nvSpPr>
        <xdr:cNvPr id="877" name="楕円 876">
          <a:extLst>
            <a:ext uri="{FF2B5EF4-FFF2-40B4-BE49-F238E27FC236}">
              <a16:creationId xmlns:a16="http://schemas.microsoft.com/office/drawing/2014/main" id="{39496B13-8B56-4730-B212-A265A5B21B72}"/>
            </a:ext>
          </a:extLst>
        </xdr:cNvPr>
        <xdr:cNvSpPr/>
      </xdr:nvSpPr>
      <xdr:spPr>
        <a:xfrm>
          <a:off x="14541500" y="1817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48442</xdr:rowOff>
    </xdr:from>
    <xdr:to>
      <xdr:col>81</xdr:col>
      <xdr:colOff>50800</xdr:colOff>
      <xdr:row>106</xdr:row>
      <xdr:rowOff>100693</xdr:rowOff>
    </xdr:to>
    <xdr:cxnSp macro="">
      <xdr:nvCxnSpPr>
        <xdr:cNvPr id="878" name="直線コネクタ 877">
          <a:extLst>
            <a:ext uri="{FF2B5EF4-FFF2-40B4-BE49-F238E27FC236}">
              <a16:creationId xmlns:a16="http://schemas.microsoft.com/office/drawing/2014/main" id="{EA92C4D1-EA7D-4974-BFE6-1AB20971F23D}"/>
            </a:ext>
          </a:extLst>
        </xdr:cNvPr>
        <xdr:cNvCxnSpPr/>
      </xdr:nvCxnSpPr>
      <xdr:spPr>
        <a:xfrm>
          <a:off x="14592300" y="18222142"/>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121738</xdr:rowOff>
    </xdr:from>
    <xdr:to>
      <xdr:col>72</xdr:col>
      <xdr:colOff>38100</xdr:colOff>
      <xdr:row>106</xdr:row>
      <xdr:rowOff>51888</xdr:rowOff>
    </xdr:to>
    <xdr:sp macro="" textlink="">
      <xdr:nvSpPr>
        <xdr:cNvPr id="879" name="楕円 878">
          <a:extLst>
            <a:ext uri="{FF2B5EF4-FFF2-40B4-BE49-F238E27FC236}">
              <a16:creationId xmlns:a16="http://schemas.microsoft.com/office/drawing/2014/main" id="{EEFC5CF0-F197-4C3F-8C93-A23918F24600}"/>
            </a:ext>
          </a:extLst>
        </xdr:cNvPr>
        <xdr:cNvSpPr/>
      </xdr:nvSpPr>
      <xdr:spPr>
        <a:xfrm>
          <a:off x="13652500"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1088</xdr:rowOff>
    </xdr:from>
    <xdr:to>
      <xdr:col>76</xdr:col>
      <xdr:colOff>114300</xdr:colOff>
      <xdr:row>106</xdr:row>
      <xdr:rowOff>48442</xdr:rowOff>
    </xdr:to>
    <xdr:cxnSp macro="">
      <xdr:nvCxnSpPr>
        <xdr:cNvPr id="880" name="直線コネクタ 879">
          <a:extLst>
            <a:ext uri="{FF2B5EF4-FFF2-40B4-BE49-F238E27FC236}">
              <a16:creationId xmlns:a16="http://schemas.microsoft.com/office/drawing/2014/main" id="{F23743D1-39CB-4502-9B81-A85BBFF3E049}"/>
            </a:ext>
          </a:extLst>
        </xdr:cNvPr>
        <xdr:cNvCxnSpPr/>
      </xdr:nvCxnSpPr>
      <xdr:spPr>
        <a:xfrm>
          <a:off x="13703300" y="18174788"/>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76019</xdr:rowOff>
    </xdr:from>
    <xdr:to>
      <xdr:col>67</xdr:col>
      <xdr:colOff>101600</xdr:colOff>
      <xdr:row>106</xdr:row>
      <xdr:rowOff>6169</xdr:rowOff>
    </xdr:to>
    <xdr:sp macro="" textlink="">
      <xdr:nvSpPr>
        <xdr:cNvPr id="881" name="楕円 880">
          <a:extLst>
            <a:ext uri="{FF2B5EF4-FFF2-40B4-BE49-F238E27FC236}">
              <a16:creationId xmlns:a16="http://schemas.microsoft.com/office/drawing/2014/main" id="{18F7AA46-00F2-4059-BEA9-91A29B62ADB0}"/>
            </a:ext>
          </a:extLst>
        </xdr:cNvPr>
        <xdr:cNvSpPr/>
      </xdr:nvSpPr>
      <xdr:spPr>
        <a:xfrm>
          <a:off x="12763500" y="18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126819</xdr:rowOff>
    </xdr:from>
    <xdr:to>
      <xdr:col>71</xdr:col>
      <xdr:colOff>177800</xdr:colOff>
      <xdr:row>106</xdr:row>
      <xdr:rowOff>1088</xdr:rowOff>
    </xdr:to>
    <xdr:cxnSp macro="">
      <xdr:nvCxnSpPr>
        <xdr:cNvPr id="882" name="直線コネクタ 881">
          <a:extLst>
            <a:ext uri="{FF2B5EF4-FFF2-40B4-BE49-F238E27FC236}">
              <a16:creationId xmlns:a16="http://schemas.microsoft.com/office/drawing/2014/main" id="{82B33104-35EA-4B42-86A0-30B06746F678}"/>
            </a:ext>
          </a:extLst>
        </xdr:cNvPr>
        <xdr:cNvCxnSpPr/>
      </xdr:nvCxnSpPr>
      <xdr:spPr>
        <a:xfrm>
          <a:off x="12814300" y="1812906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34126</xdr:rowOff>
    </xdr:from>
    <xdr:ext cx="405111" cy="259045"/>
    <xdr:sp macro="" textlink="">
      <xdr:nvSpPr>
        <xdr:cNvPr id="883" name="n_1aveValue【庁舎】&#10;有形固定資産減価償却率">
          <a:extLst>
            <a:ext uri="{FF2B5EF4-FFF2-40B4-BE49-F238E27FC236}">
              <a16:creationId xmlns:a16="http://schemas.microsoft.com/office/drawing/2014/main" id="{BD9A0F10-B069-4790-8BDC-2CEF0AD13896}"/>
            </a:ext>
          </a:extLst>
        </xdr:cNvPr>
        <xdr:cNvSpPr txBox="1"/>
      </xdr:nvSpPr>
      <xdr:spPr>
        <a:xfrm>
          <a:off x="152660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39025</xdr:rowOff>
    </xdr:from>
    <xdr:ext cx="405111" cy="259045"/>
    <xdr:sp macro="" textlink="">
      <xdr:nvSpPr>
        <xdr:cNvPr id="884" name="n_2aveValue【庁舎】&#10;有形固定資産減価償却率">
          <a:extLst>
            <a:ext uri="{FF2B5EF4-FFF2-40B4-BE49-F238E27FC236}">
              <a16:creationId xmlns:a16="http://schemas.microsoft.com/office/drawing/2014/main" id="{C819FEB3-4C6B-4AF7-AB49-712F79C92CD4}"/>
            </a:ext>
          </a:extLst>
        </xdr:cNvPr>
        <xdr:cNvSpPr txBox="1"/>
      </xdr:nvSpPr>
      <xdr:spPr>
        <a:xfrm>
          <a:off x="14389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27595</xdr:rowOff>
    </xdr:from>
    <xdr:ext cx="405111" cy="259045"/>
    <xdr:sp macro="" textlink="">
      <xdr:nvSpPr>
        <xdr:cNvPr id="885" name="n_3aveValue【庁舎】&#10;有形固定資産減価償却率">
          <a:extLst>
            <a:ext uri="{FF2B5EF4-FFF2-40B4-BE49-F238E27FC236}">
              <a16:creationId xmlns:a16="http://schemas.microsoft.com/office/drawing/2014/main" id="{00B63D5C-0097-4621-A547-3775DFCA894D}"/>
            </a:ext>
          </a:extLst>
        </xdr:cNvPr>
        <xdr:cNvSpPr txBox="1"/>
      </xdr:nvSpPr>
      <xdr:spPr>
        <a:xfrm>
          <a:off x="135007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30859</xdr:rowOff>
    </xdr:from>
    <xdr:ext cx="405111" cy="259045"/>
    <xdr:sp macro="" textlink="">
      <xdr:nvSpPr>
        <xdr:cNvPr id="886" name="n_4aveValue【庁舎】&#10;有形固定資産減価償却率">
          <a:extLst>
            <a:ext uri="{FF2B5EF4-FFF2-40B4-BE49-F238E27FC236}">
              <a16:creationId xmlns:a16="http://schemas.microsoft.com/office/drawing/2014/main" id="{742C8FC4-D395-4AB3-B159-003C7C3F5D0B}"/>
            </a:ext>
          </a:extLst>
        </xdr:cNvPr>
        <xdr:cNvSpPr txBox="1"/>
      </xdr:nvSpPr>
      <xdr:spPr>
        <a:xfrm>
          <a:off x="12611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142620</xdr:rowOff>
    </xdr:from>
    <xdr:ext cx="405111" cy="259045"/>
    <xdr:sp macro="" textlink="">
      <xdr:nvSpPr>
        <xdr:cNvPr id="887" name="n_1mainValue【庁舎】&#10;有形固定資産減価償却率">
          <a:extLst>
            <a:ext uri="{FF2B5EF4-FFF2-40B4-BE49-F238E27FC236}">
              <a16:creationId xmlns:a16="http://schemas.microsoft.com/office/drawing/2014/main" id="{E99A9605-C36A-4F35-A09B-C7AD60AD3111}"/>
            </a:ext>
          </a:extLst>
        </xdr:cNvPr>
        <xdr:cNvSpPr txBox="1"/>
      </xdr:nvSpPr>
      <xdr:spPr>
        <a:xfrm>
          <a:off x="15266044" y="1831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90369</xdr:rowOff>
    </xdr:from>
    <xdr:ext cx="405111" cy="259045"/>
    <xdr:sp macro="" textlink="">
      <xdr:nvSpPr>
        <xdr:cNvPr id="888" name="n_2mainValue【庁舎】&#10;有形固定資産減価償却率">
          <a:extLst>
            <a:ext uri="{FF2B5EF4-FFF2-40B4-BE49-F238E27FC236}">
              <a16:creationId xmlns:a16="http://schemas.microsoft.com/office/drawing/2014/main" id="{1782F97D-0209-40DD-B72C-7763F8EEE68A}"/>
            </a:ext>
          </a:extLst>
        </xdr:cNvPr>
        <xdr:cNvSpPr txBox="1"/>
      </xdr:nvSpPr>
      <xdr:spPr>
        <a:xfrm>
          <a:off x="14389744" y="1826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43015</xdr:rowOff>
    </xdr:from>
    <xdr:ext cx="405111" cy="259045"/>
    <xdr:sp macro="" textlink="">
      <xdr:nvSpPr>
        <xdr:cNvPr id="889" name="n_3mainValue【庁舎】&#10;有形固定資産減価償却率">
          <a:extLst>
            <a:ext uri="{FF2B5EF4-FFF2-40B4-BE49-F238E27FC236}">
              <a16:creationId xmlns:a16="http://schemas.microsoft.com/office/drawing/2014/main" id="{D0D09155-BCCC-453A-8474-C8B5A296CB78}"/>
            </a:ext>
          </a:extLst>
        </xdr:cNvPr>
        <xdr:cNvSpPr txBox="1"/>
      </xdr:nvSpPr>
      <xdr:spPr>
        <a:xfrm>
          <a:off x="13500744" y="1821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168746</xdr:rowOff>
    </xdr:from>
    <xdr:ext cx="405111" cy="259045"/>
    <xdr:sp macro="" textlink="">
      <xdr:nvSpPr>
        <xdr:cNvPr id="890" name="n_4mainValue【庁舎】&#10;有形固定資産減価償却率">
          <a:extLst>
            <a:ext uri="{FF2B5EF4-FFF2-40B4-BE49-F238E27FC236}">
              <a16:creationId xmlns:a16="http://schemas.microsoft.com/office/drawing/2014/main" id="{B7B605E3-925A-416A-B638-CC37C8E95156}"/>
            </a:ext>
          </a:extLst>
        </xdr:cNvPr>
        <xdr:cNvSpPr txBox="1"/>
      </xdr:nvSpPr>
      <xdr:spPr>
        <a:xfrm>
          <a:off x="12611744" y="1817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a:extLst>
            <a:ext uri="{FF2B5EF4-FFF2-40B4-BE49-F238E27FC236}">
              <a16:creationId xmlns:a16="http://schemas.microsoft.com/office/drawing/2014/main" id="{61D635CA-7152-477E-BC5D-BFE2C05357D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a:extLst>
            <a:ext uri="{FF2B5EF4-FFF2-40B4-BE49-F238E27FC236}">
              <a16:creationId xmlns:a16="http://schemas.microsoft.com/office/drawing/2014/main" id="{A09D7700-9D0D-4859-B8F7-BBCB0797301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a:extLst>
            <a:ext uri="{FF2B5EF4-FFF2-40B4-BE49-F238E27FC236}">
              <a16:creationId xmlns:a16="http://schemas.microsoft.com/office/drawing/2014/main" id="{9D578AE3-F4FD-4440-AB07-3AE37937597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a:extLst>
            <a:ext uri="{FF2B5EF4-FFF2-40B4-BE49-F238E27FC236}">
              <a16:creationId xmlns:a16="http://schemas.microsoft.com/office/drawing/2014/main" id="{ADCF7ABE-B049-427F-BDC2-7301874CC31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a:extLst>
            <a:ext uri="{FF2B5EF4-FFF2-40B4-BE49-F238E27FC236}">
              <a16:creationId xmlns:a16="http://schemas.microsoft.com/office/drawing/2014/main" id="{F32BF794-C613-42D3-AE02-A2FD02CBEB9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a:extLst>
            <a:ext uri="{FF2B5EF4-FFF2-40B4-BE49-F238E27FC236}">
              <a16:creationId xmlns:a16="http://schemas.microsoft.com/office/drawing/2014/main" id="{AD1E790F-5A34-4276-808B-CB1FD01FE70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a:extLst>
            <a:ext uri="{FF2B5EF4-FFF2-40B4-BE49-F238E27FC236}">
              <a16:creationId xmlns:a16="http://schemas.microsoft.com/office/drawing/2014/main" id="{720263F9-1C1F-45F3-BBFB-C27E35D8D5B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a:extLst>
            <a:ext uri="{FF2B5EF4-FFF2-40B4-BE49-F238E27FC236}">
              <a16:creationId xmlns:a16="http://schemas.microsoft.com/office/drawing/2014/main" id="{C88708C7-F006-44AD-92E7-0C0FEF699AB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a:extLst>
            <a:ext uri="{FF2B5EF4-FFF2-40B4-BE49-F238E27FC236}">
              <a16:creationId xmlns:a16="http://schemas.microsoft.com/office/drawing/2014/main" id="{A6529AA8-3A78-4C35-9DBF-3804E52C376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a:extLst>
            <a:ext uri="{FF2B5EF4-FFF2-40B4-BE49-F238E27FC236}">
              <a16:creationId xmlns:a16="http://schemas.microsoft.com/office/drawing/2014/main" id="{06169A72-FF4D-450B-8A15-F66B9C72B6C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1" name="直線コネクタ 900">
          <a:extLst>
            <a:ext uri="{FF2B5EF4-FFF2-40B4-BE49-F238E27FC236}">
              <a16:creationId xmlns:a16="http://schemas.microsoft.com/office/drawing/2014/main" id="{5EAF3C2C-00B4-4B9C-9D2F-5BA32A21F623}"/>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2" name="テキスト ボックス 901">
          <a:extLst>
            <a:ext uri="{FF2B5EF4-FFF2-40B4-BE49-F238E27FC236}">
              <a16:creationId xmlns:a16="http://schemas.microsoft.com/office/drawing/2014/main" id="{534FB2A5-8DD9-4E6C-B0A1-2874089DFFBF}"/>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3" name="直線コネクタ 902">
          <a:extLst>
            <a:ext uri="{FF2B5EF4-FFF2-40B4-BE49-F238E27FC236}">
              <a16:creationId xmlns:a16="http://schemas.microsoft.com/office/drawing/2014/main" id="{CC852953-2387-49FA-A650-399C1AEBF8F3}"/>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4" name="テキスト ボックス 903">
          <a:extLst>
            <a:ext uri="{FF2B5EF4-FFF2-40B4-BE49-F238E27FC236}">
              <a16:creationId xmlns:a16="http://schemas.microsoft.com/office/drawing/2014/main" id="{A8A23B34-32E9-481A-9307-97CEDF2613A5}"/>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5" name="直線コネクタ 904">
          <a:extLst>
            <a:ext uri="{FF2B5EF4-FFF2-40B4-BE49-F238E27FC236}">
              <a16:creationId xmlns:a16="http://schemas.microsoft.com/office/drawing/2014/main" id="{C6F58909-742F-46A4-B691-98C527C47DBE}"/>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6" name="テキスト ボックス 905">
          <a:extLst>
            <a:ext uri="{FF2B5EF4-FFF2-40B4-BE49-F238E27FC236}">
              <a16:creationId xmlns:a16="http://schemas.microsoft.com/office/drawing/2014/main" id="{BECACB5F-D989-4EF0-9E13-964D7B3B3A48}"/>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7" name="直線コネクタ 906">
          <a:extLst>
            <a:ext uri="{FF2B5EF4-FFF2-40B4-BE49-F238E27FC236}">
              <a16:creationId xmlns:a16="http://schemas.microsoft.com/office/drawing/2014/main" id="{FA41E52C-14A3-46C1-A27F-C05C308FFD72}"/>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8" name="テキスト ボックス 907">
          <a:extLst>
            <a:ext uri="{FF2B5EF4-FFF2-40B4-BE49-F238E27FC236}">
              <a16:creationId xmlns:a16="http://schemas.microsoft.com/office/drawing/2014/main" id="{E339FB1A-11C3-4745-A693-DB978F2E2154}"/>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9" name="直線コネクタ 908">
          <a:extLst>
            <a:ext uri="{FF2B5EF4-FFF2-40B4-BE49-F238E27FC236}">
              <a16:creationId xmlns:a16="http://schemas.microsoft.com/office/drawing/2014/main" id="{986AB9AF-8DCB-4C5D-B837-8717F0D64E95}"/>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0" name="テキスト ボックス 909">
          <a:extLst>
            <a:ext uri="{FF2B5EF4-FFF2-40B4-BE49-F238E27FC236}">
              <a16:creationId xmlns:a16="http://schemas.microsoft.com/office/drawing/2014/main" id="{5D91536E-D09F-4641-A07F-7DEA307C406C}"/>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1" name="直線コネクタ 910">
          <a:extLst>
            <a:ext uri="{FF2B5EF4-FFF2-40B4-BE49-F238E27FC236}">
              <a16:creationId xmlns:a16="http://schemas.microsoft.com/office/drawing/2014/main" id="{6CB92F34-F777-4D09-9ACF-B7F3A91FA764}"/>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2" name="テキスト ボックス 911">
          <a:extLst>
            <a:ext uri="{FF2B5EF4-FFF2-40B4-BE49-F238E27FC236}">
              <a16:creationId xmlns:a16="http://schemas.microsoft.com/office/drawing/2014/main" id="{34942712-7FC6-4652-A72B-200A0C11B50C}"/>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a:extLst>
            <a:ext uri="{FF2B5EF4-FFF2-40B4-BE49-F238E27FC236}">
              <a16:creationId xmlns:a16="http://schemas.microsoft.com/office/drawing/2014/main" id="{BC5FAC13-C202-4DB3-B042-6034872803D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a:extLst>
            <a:ext uri="{FF2B5EF4-FFF2-40B4-BE49-F238E27FC236}">
              <a16:creationId xmlns:a16="http://schemas.microsoft.com/office/drawing/2014/main" id="{198CE8F2-3D23-4416-B1D3-D99904803DB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a:extLst>
            <a:ext uri="{FF2B5EF4-FFF2-40B4-BE49-F238E27FC236}">
              <a16:creationId xmlns:a16="http://schemas.microsoft.com/office/drawing/2014/main" id="{D981D7E4-EE7C-4254-BDCD-E051AEB53BE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113756</xdr:rowOff>
    </xdr:from>
    <xdr:to>
      <xdr:col>116</xdr:col>
      <xdr:colOff>62864</xdr:colOff>
      <xdr:row>109</xdr:row>
      <xdr:rowOff>25581</xdr:rowOff>
    </xdr:to>
    <xdr:cxnSp macro="">
      <xdr:nvCxnSpPr>
        <xdr:cNvPr id="916" name="直線コネクタ 915">
          <a:extLst>
            <a:ext uri="{FF2B5EF4-FFF2-40B4-BE49-F238E27FC236}">
              <a16:creationId xmlns:a16="http://schemas.microsoft.com/office/drawing/2014/main" id="{91FB1DBD-1F5A-4AE8-B654-E95ACC50AA3D}"/>
            </a:ext>
          </a:extLst>
        </xdr:cNvPr>
        <xdr:cNvCxnSpPr/>
      </xdr:nvCxnSpPr>
      <xdr:spPr>
        <a:xfrm flipV="1">
          <a:off x="22160864" y="17087306"/>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917" name="【庁舎】&#10;一人当たり面積最小値テキスト">
          <a:extLst>
            <a:ext uri="{FF2B5EF4-FFF2-40B4-BE49-F238E27FC236}">
              <a16:creationId xmlns:a16="http://schemas.microsoft.com/office/drawing/2014/main" id="{BE66FE4B-4B79-466B-B3BB-EE77DC4C59D2}"/>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918" name="直線コネクタ 917">
          <a:extLst>
            <a:ext uri="{FF2B5EF4-FFF2-40B4-BE49-F238E27FC236}">
              <a16:creationId xmlns:a16="http://schemas.microsoft.com/office/drawing/2014/main" id="{5A2768F3-F382-4548-A6E0-8E81850BFC94}"/>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60433</xdr:rowOff>
    </xdr:from>
    <xdr:ext cx="469744" cy="259045"/>
    <xdr:sp macro="" textlink="">
      <xdr:nvSpPr>
        <xdr:cNvPr id="919" name="【庁舎】&#10;一人当たり面積最大値テキスト">
          <a:extLst>
            <a:ext uri="{FF2B5EF4-FFF2-40B4-BE49-F238E27FC236}">
              <a16:creationId xmlns:a16="http://schemas.microsoft.com/office/drawing/2014/main" id="{EAFB529C-3FBF-467E-8B60-E1AF7AD48509}"/>
            </a:ext>
          </a:extLst>
        </xdr:cNvPr>
        <xdr:cNvSpPr txBox="1"/>
      </xdr:nvSpPr>
      <xdr:spPr>
        <a:xfrm>
          <a:off x="22199600" y="1686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113756</xdr:rowOff>
    </xdr:from>
    <xdr:to>
      <xdr:col>116</xdr:col>
      <xdr:colOff>152400</xdr:colOff>
      <xdr:row>99</xdr:row>
      <xdr:rowOff>113756</xdr:rowOff>
    </xdr:to>
    <xdr:cxnSp macro="">
      <xdr:nvCxnSpPr>
        <xdr:cNvPr id="920" name="直線コネクタ 919">
          <a:extLst>
            <a:ext uri="{FF2B5EF4-FFF2-40B4-BE49-F238E27FC236}">
              <a16:creationId xmlns:a16="http://schemas.microsoft.com/office/drawing/2014/main" id="{5C20A3FD-EEEC-426C-9695-594DCCEDD84B}"/>
            </a:ext>
          </a:extLst>
        </xdr:cNvPr>
        <xdr:cNvCxnSpPr/>
      </xdr:nvCxnSpPr>
      <xdr:spPr>
        <a:xfrm>
          <a:off x="22072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92364</xdr:rowOff>
    </xdr:from>
    <xdr:ext cx="469744" cy="259045"/>
    <xdr:sp macro="" textlink="">
      <xdr:nvSpPr>
        <xdr:cNvPr id="921" name="【庁舎】&#10;一人当たり面積平均値テキスト">
          <a:extLst>
            <a:ext uri="{FF2B5EF4-FFF2-40B4-BE49-F238E27FC236}">
              <a16:creationId xmlns:a16="http://schemas.microsoft.com/office/drawing/2014/main" id="{86BCAA33-C1DC-4ED2-BDD5-676856347EE6}"/>
            </a:ext>
          </a:extLst>
        </xdr:cNvPr>
        <xdr:cNvSpPr txBox="1"/>
      </xdr:nvSpPr>
      <xdr:spPr>
        <a:xfrm>
          <a:off x="22199600" y="17923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922" name="フローチャート: 判断 921">
          <a:extLst>
            <a:ext uri="{FF2B5EF4-FFF2-40B4-BE49-F238E27FC236}">
              <a16:creationId xmlns:a16="http://schemas.microsoft.com/office/drawing/2014/main" id="{977B027D-0262-40E9-885A-1A2641E23358}"/>
            </a:ext>
          </a:extLst>
        </xdr:cNvPr>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92348</xdr:rowOff>
    </xdr:from>
    <xdr:to>
      <xdr:col>112</xdr:col>
      <xdr:colOff>38100</xdr:colOff>
      <xdr:row>106</xdr:row>
      <xdr:rowOff>22498</xdr:rowOff>
    </xdr:to>
    <xdr:sp macro="" textlink="">
      <xdr:nvSpPr>
        <xdr:cNvPr id="923" name="フローチャート: 判断 922">
          <a:extLst>
            <a:ext uri="{FF2B5EF4-FFF2-40B4-BE49-F238E27FC236}">
              <a16:creationId xmlns:a16="http://schemas.microsoft.com/office/drawing/2014/main" id="{DA8C77EC-D886-4050-A62B-F2FC66AF5FC6}"/>
            </a:ext>
          </a:extLst>
        </xdr:cNvPr>
        <xdr:cNvSpPr/>
      </xdr:nvSpPr>
      <xdr:spPr>
        <a:xfrm>
          <a:off x="21272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95613</xdr:rowOff>
    </xdr:from>
    <xdr:to>
      <xdr:col>107</xdr:col>
      <xdr:colOff>101600</xdr:colOff>
      <xdr:row>106</xdr:row>
      <xdr:rowOff>25763</xdr:rowOff>
    </xdr:to>
    <xdr:sp macro="" textlink="">
      <xdr:nvSpPr>
        <xdr:cNvPr id="924" name="フローチャート: 判断 923">
          <a:extLst>
            <a:ext uri="{FF2B5EF4-FFF2-40B4-BE49-F238E27FC236}">
              <a16:creationId xmlns:a16="http://schemas.microsoft.com/office/drawing/2014/main" id="{D61295D3-73FE-4B2D-A5C4-1673A97F0E79}"/>
            </a:ext>
          </a:extLst>
        </xdr:cNvPr>
        <xdr:cNvSpPr/>
      </xdr:nvSpPr>
      <xdr:spPr>
        <a:xfrm>
          <a:off x="20383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95613</xdr:rowOff>
    </xdr:from>
    <xdr:to>
      <xdr:col>102</xdr:col>
      <xdr:colOff>165100</xdr:colOff>
      <xdr:row>106</xdr:row>
      <xdr:rowOff>25763</xdr:rowOff>
    </xdr:to>
    <xdr:sp macro="" textlink="">
      <xdr:nvSpPr>
        <xdr:cNvPr id="925" name="フローチャート: 判断 924">
          <a:extLst>
            <a:ext uri="{FF2B5EF4-FFF2-40B4-BE49-F238E27FC236}">
              <a16:creationId xmlns:a16="http://schemas.microsoft.com/office/drawing/2014/main" id="{A253FAF8-0790-432B-8A93-4D4B63E3B142}"/>
            </a:ext>
          </a:extLst>
        </xdr:cNvPr>
        <xdr:cNvSpPr/>
      </xdr:nvSpPr>
      <xdr:spPr>
        <a:xfrm>
          <a:off x="19494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108676</xdr:rowOff>
    </xdr:from>
    <xdr:to>
      <xdr:col>98</xdr:col>
      <xdr:colOff>38100</xdr:colOff>
      <xdr:row>106</xdr:row>
      <xdr:rowOff>38826</xdr:rowOff>
    </xdr:to>
    <xdr:sp macro="" textlink="">
      <xdr:nvSpPr>
        <xdr:cNvPr id="926" name="フローチャート: 判断 925">
          <a:extLst>
            <a:ext uri="{FF2B5EF4-FFF2-40B4-BE49-F238E27FC236}">
              <a16:creationId xmlns:a16="http://schemas.microsoft.com/office/drawing/2014/main" id="{15BA010E-E330-4DA1-B0E5-C9D2B419ABF4}"/>
            </a:ext>
          </a:extLst>
        </xdr:cNvPr>
        <xdr:cNvSpPr/>
      </xdr:nvSpPr>
      <xdr:spPr>
        <a:xfrm>
          <a:off x="18605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BA907616-9CE1-47F3-A5AE-3C976DC3540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B3A43688-C141-4D2B-A1AA-237EFB51FD7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B1BC7CDC-B843-4F3B-913C-23CC2960B11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30103958-C408-4A29-86B9-CAC4FF746D3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5B8E5296-D945-4724-B808-93583C34B2B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56424</xdr:rowOff>
    </xdr:from>
    <xdr:to>
      <xdr:col>116</xdr:col>
      <xdr:colOff>114300</xdr:colOff>
      <xdr:row>107</xdr:row>
      <xdr:rowOff>158024</xdr:rowOff>
    </xdr:to>
    <xdr:sp macro="" textlink="">
      <xdr:nvSpPr>
        <xdr:cNvPr id="932" name="楕円 931">
          <a:extLst>
            <a:ext uri="{FF2B5EF4-FFF2-40B4-BE49-F238E27FC236}">
              <a16:creationId xmlns:a16="http://schemas.microsoft.com/office/drawing/2014/main" id="{4F936C6B-2BC6-4ED5-9100-49FF4F5C69B3}"/>
            </a:ext>
          </a:extLst>
        </xdr:cNvPr>
        <xdr:cNvSpPr/>
      </xdr:nvSpPr>
      <xdr:spPr>
        <a:xfrm>
          <a:off x="22110700" y="18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34851</xdr:rowOff>
    </xdr:from>
    <xdr:ext cx="469744" cy="259045"/>
    <xdr:sp macro="" textlink="">
      <xdr:nvSpPr>
        <xdr:cNvPr id="933" name="【庁舎】&#10;一人当たり面積該当値テキスト">
          <a:extLst>
            <a:ext uri="{FF2B5EF4-FFF2-40B4-BE49-F238E27FC236}">
              <a16:creationId xmlns:a16="http://schemas.microsoft.com/office/drawing/2014/main" id="{CEDA279F-CE1E-483B-BB4C-BD4682774EC9}"/>
            </a:ext>
          </a:extLst>
        </xdr:cNvPr>
        <xdr:cNvSpPr txBox="1"/>
      </xdr:nvSpPr>
      <xdr:spPr>
        <a:xfrm>
          <a:off x="22199600" y="1838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59689</xdr:rowOff>
    </xdr:from>
    <xdr:to>
      <xdr:col>112</xdr:col>
      <xdr:colOff>38100</xdr:colOff>
      <xdr:row>107</xdr:row>
      <xdr:rowOff>161289</xdr:rowOff>
    </xdr:to>
    <xdr:sp macro="" textlink="">
      <xdr:nvSpPr>
        <xdr:cNvPr id="934" name="楕円 933">
          <a:extLst>
            <a:ext uri="{FF2B5EF4-FFF2-40B4-BE49-F238E27FC236}">
              <a16:creationId xmlns:a16="http://schemas.microsoft.com/office/drawing/2014/main" id="{A3759A50-41D2-4AB7-8AAD-CB7C1EBE67CA}"/>
            </a:ext>
          </a:extLst>
        </xdr:cNvPr>
        <xdr:cNvSpPr/>
      </xdr:nvSpPr>
      <xdr:spPr>
        <a:xfrm>
          <a:off x="21272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107224</xdr:rowOff>
    </xdr:from>
    <xdr:to>
      <xdr:col>116</xdr:col>
      <xdr:colOff>63500</xdr:colOff>
      <xdr:row>107</xdr:row>
      <xdr:rowOff>110489</xdr:rowOff>
    </xdr:to>
    <xdr:cxnSp macro="">
      <xdr:nvCxnSpPr>
        <xdr:cNvPr id="935" name="直線コネクタ 934">
          <a:extLst>
            <a:ext uri="{FF2B5EF4-FFF2-40B4-BE49-F238E27FC236}">
              <a16:creationId xmlns:a16="http://schemas.microsoft.com/office/drawing/2014/main" id="{9E613BEA-0E99-4D90-9C21-0979C6820A83}"/>
            </a:ext>
          </a:extLst>
        </xdr:cNvPr>
        <xdr:cNvCxnSpPr/>
      </xdr:nvCxnSpPr>
      <xdr:spPr>
        <a:xfrm flipV="1">
          <a:off x="21323300" y="18452374"/>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59689</xdr:rowOff>
    </xdr:from>
    <xdr:to>
      <xdr:col>107</xdr:col>
      <xdr:colOff>101600</xdr:colOff>
      <xdr:row>107</xdr:row>
      <xdr:rowOff>161289</xdr:rowOff>
    </xdr:to>
    <xdr:sp macro="" textlink="">
      <xdr:nvSpPr>
        <xdr:cNvPr id="936" name="楕円 935">
          <a:extLst>
            <a:ext uri="{FF2B5EF4-FFF2-40B4-BE49-F238E27FC236}">
              <a16:creationId xmlns:a16="http://schemas.microsoft.com/office/drawing/2014/main" id="{82B89DF5-4C8D-4AEB-945F-BA3FD02D4290}"/>
            </a:ext>
          </a:extLst>
        </xdr:cNvPr>
        <xdr:cNvSpPr/>
      </xdr:nvSpPr>
      <xdr:spPr>
        <a:xfrm>
          <a:off x="20383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110489</xdr:rowOff>
    </xdr:from>
    <xdr:to>
      <xdr:col>111</xdr:col>
      <xdr:colOff>177800</xdr:colOff>
      <xdr:row>107</xdr:row>
      <xdr:rowOff>110489</xdr:rowOff>
    </xdr:to>
    <xdr:cxnSp macro="">
      <xdr:nvCxnSpPr>
        <xdr:cNvPr id="937" name="直線コネクタ 936">
          <a:extLst>
            <a:ext uri="{FF2B5EF4-FFF2-40B4-BE49-F238E27FC236}">
              <a16:creationId xmlns:a16="http://schemas.microsoft.com/office/drawing/2014/main" id="{3274C044-FA00-4C5B-BB7C-7AEA15FED898}"/>
            </a:ext>
          </a:extLst>
        </xdr:cNvPr>
        <xdr:cNvCxnSpPr/>
      </xdr:nvCxnSpPr>
      <xdr:spPr>
        <a:xfrm>
          <a:off x="20434300" y="18455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59689</xdr:rowOff>
    </xdr:from>
    <xdr:to>
      <xdr:col>102</xdr:col>
      <xdr:colOff>165100</xdr:colOff>
      <xdr:row>107</xdr:row>
      <xdr:rowOff>161289</xdr:rowOff>
    </xdr:to>
    <xdr:sp macro="" textlink="">
      <xdr:nvSpPr>
        <xdr:cNvPr id="938" name="楕円 937">
          <a:extLst>
            <a:ext uri="{FF2B5EF4-FFF2-40B4-BE49-F238E27FC236}">
              <a16:creationId xmlns:a16="http://schemas.microsoft.com/office/drawing/2014/main" id="{172FD7D6-31E5-4888-88A3-299B46715CB1}"/>
            </a:ext>
          </a:extLst>
        </xdr:cNvPr>
        <xdr:cNvSpPr/>
      </xdr:nvSpPr>
      <xdr:spPr>
        <a:xfrm>
          <a:off x="19494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110489</xdr:rowOff>
    </xdr:from>
    <xdr:to>
      <xdr:col>107</xdr:col>
      <xdr:colOff>50800</xdr:colOff>
      <xdr:row>107</xdr:row>
      <xdr:rowOff>110489</xdr:rowOff>
    </xdr:to>
    <xdr:cxnSp macro="">
      <xdr:nvCxnSpPr>
        <xdr:cNvPr id="939" name="直線コネクタ 938">
          <a:extLst>
            <a:ext uri="{FF2B5EF4-FFF2-40B4-BE49-F238E27FC236}">
              <a16:creationId xmlns:a16="http://schemas.microsoft.com/office/drawing/2014/main" id="{F23F6462-88D3-44AB-AF05-CC77A27678A1}"/>
            </a:ext>
          </a:extLst>
        </xdr:cNvPr>
        <xdr:cNvCxnSpPr/>
      </xdr:nvCxnSpPr>
      <xdr:spPr>
        <a:xfrm>
          <a:off x="19545300" y="18455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59689</xdr:rowOff>
    </xdr:from>
    <xdr:to>
      <xdr:col>98</xdr:col>
      <xdr:colOff>38100</xdr:colOff>
      <xdr:row>107</xdr:row>
      <xdr:rowOff>161289</xdr:rowOff>
    </xdr:to>
    <xdr:sp macro="" textlink="">
      <xdr:nvSpPr>
        <xdr:cNvPr id="940" name="楕円 939">
          <a:extLst>
            <a:ext uri="{FF2B5EF4-FFF2-40B4-BE49-F238E27FC236}">
              <a16:creationId xmlns:a16="http://schemas.microsoft.com/office/drawing/2014/main" id="{FF0CAC52-DEA5-4E9D-975F-42711084192B}"/>
            </a:ext>
          </a:extLst>
        </xdr:cNvPr>
        <xdr:cNvSpPr/>
      </xdr:nvSpPr>
      <xdr:spPr>
        <a:xfrm>
          <a:off x="18605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110489</xdr:rowOff>
    </xdr:from>
    <xdr:to>
      <xdr:col>102</xdr:col>
      <xdr:colOff>114300</xdr:colOff>
      <xdr:row>107</xdr:row>
      <xdr:rowOff>110489</xdr:rowOff>
    </xdr:to>
    <xdr:cxnSp macro="">
      <xdr:nvCxnSpPr>
        <xdr:cNvPr id="941" name="直線コネクタ 940">
          <a:extLst>
            <a:ext uri="{FF2B5EF4-FFF2-40B4-BE49-F238E27FC236}">
              <a16:creationId xmlns:a16="http://schemas.microsoft.com/office/drawing/2014/main" id="{42A29776-29CF-412B-96EA-C745B6972036}"/>
            </a:ext>
          </a:extLst>
        </xdr:cNvPr>
        <xdr:cNvCxnSpPr/>
      </xdr:nvCxnSpPr>
      <xdr:spPr>
        <a:xfrm>
          <a:off x="18656300" y="18455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39025</xdr:rowOff>
    </xdr:from>
    <xdr:ext cx="469744" cy="259045"/>
    <xdr:sp macro="" textlink="">
      <xdr:nvSpPr>
        <xdr:cNvPr id="942" name="n_1aveValue【庁舎】&#10;一人当たり面積">
          <a:extLst>
            <a:ext uri="{FF2B5EF4-FFF2-40B4-BE49-F238E27FC236}">
              <a16:creationId xmlns:a16="http://schemas.microsoft.com/office/drawing/2014/main" id="{98E645F4-BA00-410E-A99B-72D9BF752EAA}"/>
            </a:ext>
          </a:extLst>
        </xdr:cNvPr>
        <xdr:cNvSpPr txBox="1"/>
      </xdr:nvSpPr>
      <xdr:spPr>
        <a:xfrm>
          <a:off x="21075727" y="1786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42290</xdr:rowOff>
    </xdr:from>
    <xdr:ext cx="469744" cy="259045"/>
    <xdr:sp macro="" textlink="">
      <xdr:nvSpPr>
        <xdr:cNvPr id="943" name="n_2aveValue【庁舎】&#10;一人当たり面積">
          <a:extLst>
            <a:ext uri="{FF2B5EF4-FFF2-40B4-BE49-F238E27FC236}">
              <a16:creationId xmlns:a16="http://schemas.microsoft.com/office/drawing/2014/main" id="{8CD607B5-80A4-40DE-8B8D-26698E6A375C}"/>
            </a:ext>
          </a:extLst>
        </xdr:cNvPr>
        <xdr:cNvSpPr txBox="1"/>
      </xdr:nvSpPr>
      <xdr:spPr>
        <a:xfrm>
          <a:off x="20199427" y="178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42290</xdr:rowOff>
    </xdr:from>
    <xdr:ext cx="469744" cy="259045"/>
    <xdr:sp macro="" textlink="">
      <xdr:nvSpPr>
        <xdr:cNvPr id="944" name="n_3aveValue【庁舎】&#10;一人当たり面積">
          <a:extLst>
            <a:ext uri="{FF2B5EF4-FFF2-40B4-BE49-F238E27FC236}">
              <a16:creationId xmlns:a16="http://schemas.microsoft.com/office/drawing/2014/main" id="{8417A3ED-9FCC-4114-8E6A-394B8C1E13F9}"/>
            </a:ext>
          </a:extLst>
        </xdr:cNvPr>
        <xdr:cNvSpPr txBox="1"/>
      </xdr:nvSpPr>
      <xdr:spPr>
        <a:xfrm>
          <a:off x="19310427" y="178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55353</xdr:rowOff>
    </xdr:from>
    <xdr:ext cx="469744" cy="259045"/>
    <xdr:sp macro="" textlink="">
      <xdr:nvSpPr>
        <xdr:cNvPr id="945" name="n_4aveValue【庁舎】&#10;一人当たり面積">
          <a:extLst>
            <a:ext uri="{FF2B5EF4-FFF2-40B4-BE49-F238E27FC236}">
              <a16:creationId xmlns:a16="http://schemas.microsoft.com/office/drawing/2014/main" id="{3F645B15-95AA-4206-9869-0F39F22982E1}"/>
            </a:ext>
          </a:extLst>
        </xdr:cNvPr>
        <xdr:cNvSpPr txBox="1"/>
      </xdr:nvSpPr>
      <xdr:spPr>
        <a:xfrm>
          <a:off x="18421427" y="178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152416</xdr:rowOff>
    </xdr:from>
    <xdr:ext cx="469744" cy="259045"/>
    <xdr:sp macro="" textlink="">
      <xdr:nvSpPr>
        <xdr:cNvPr id="946" name="n_1mainValue【庁舎】&#10;一人当たり面積">
          <a:extLst>
            <a:ext uri="{FF2B5EF4-FFF2-40B4-BE49-F238E27FC236}">
              <a16:creationId xmlns:a16="http://schemas.microsoft.com/office/drawing/2014/main" id="{DA3F5208-6E7E-47F3-B3DD-5F5E56990022}"/>
            </a:ext>
          </a:extLst>
        </xdr:cNvPr>
        <xdr:cNvSpPr txBox="1"/>
      </xdr:nvSpPr>
      <xdr:spPr>
        <a:xfrm>
          <a:off x="210757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152416</xdr:rowOff>
    </xdr:from>
    <xdr:ext cx="469744" cy="259045"/>
    <xdr:sp macro="" textlink="">
      <xdr:nvSpPr>
        <xdr:cNvPr id="947" name="n_2mainValue【庁舎】&#10;一人当たり面積">
          <a:extLst>
            <a:ext uri="{FF2B5EF4-FFF2-40B4-BE49-F238E27FC236}">
              <a16:creationId xmlns:a16="http://schemas.microsoft.com/office/drawing/2014/main" id="{B1DC39D5-F07E-467C-BAC4-324B4E60BD87}"/>
            </a:ext>
          </a:extLst>
        </xdr:cNvPr>
        <xdr:cNvSpPr txBox="1"/>
      </xdr:nvSpPr>
      <xdr:spPr>
        <a:xfrm>
          <a:off x="201994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152416</xdr:rowOff>
    </xdr:from>
    <xdr:ext cx="469744" cy="259045"/>
    <xdr:sp macro="" textlink="">
      <xdr:nvSpPr>
        <xdr:cNvPr id="948" name="n_3mainValue【庁舎】&#10;一人当たり面積">
          <a:extLst>
            <a:ext uri="{FF2B5EF4-FFF2-40B4-BE49-F238E27FC236}">
              <a16:creationId xmlns:a16="http://schemas.microsoft.com/office/drawing/2014/main" id="{F56C043F-1DEA-43EE-926B-6E5C6E7BEB12}"/>
            </a:ext>
          </a:extLst>
        </xdr:cNvPr>
        <xdr:cNvSpPr txBox="1"/>
      </xdr:nvSpPr>
      <xdr:spPr>
        <a:xfrm>
          <a:off x="193104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152416</xdr:rowOff>
    </xdr:from>
    <xdr:ext cx="469744" cy="259045"/>
    <xdr:sp macro="" textlink="">
      <xdr:nvSpPr>
        <xdr:cNvPr id="949" name="n_4mainValue【庁舎】&#10;一人当たり面積">
          <a:extLst>
            <a:ext uri="{FF2B5EF4-FFF2-40B4-BE49-F238E27FC236}">
              <a16:creationId xmlns:a16="http://schemas.microsoft.com/office/drawing/2014/main" id="{AFD0A80F-F161-44A1-99CE-3DB4DBC01CA1}"/>
            </a:ext>
          </a:extLst>
        </xdr:cNvPr>
        <xdr:cNvSpPr txBox="1"/>
      </xdr:nvSpPr>
      <xdr:spPr>
        <a:xfrm>
          <a:off x="184214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a:extLst>
            <a:ext uri="{FF2B5EF4-FFF2-40B4-BE49-F238E27FC236}">
              <a16:creationId xmlns:a16="http://schemas.microsoft.com/office/drawing/2014/main" id="{FA44C7B1-9B62-4328-B9D1-B8FBF844481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a:extLst>
            <a:ext uri="{FF2B5EF4-FFF2-40B4-BE49-F238E27FC236}">
              <a16:creationId xmlns:a16="http://schemas.microsoft.com/office/drawing/2014/main" id="{7AA5D130-61CB-4310-B022-5A9E2AC39C2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a:extLst>
            <a:ext uri="{FF2B5EF4-FFF2-40B4-BE49-F238E27FC236}">
              <a16:creationId xmlns:a16="http://schemas.microsoft.com/office/drawing/2014/main" id="{AD9319FB-FE64-45C5-889A-4C9CF442764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市民会館、消防施設、庁舎、図書館であり、低くなっている施設は、一般廃棄物処理施設、保健センター・保健所、体育館・プール、福祉施設である。また、当市は施設数が少ないため、総じて一人当たり面積は類似団体と比べて低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一般廃棄物処理施設については、令和元年度に清掃工場長寿命化事業（主に焼却設備更新）完了により比率が減少しているが、償却期間が短いため比率の増加ペースが速く、令和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ポイント増となっている。保健センター・保健所については、令和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年度の空調改修工事の影響により、比率減となった。体育館・プールについては、令和元年度の運動公園武道場建設と令和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年度運動公園体育館空調更新工事の影響で、類似団体と比較して</a:t>
          </a:r>
          <a:r>
            <a:rPr kumimoji="1" lang="en-US" altLang="ja-JP" sz="1300">
              <a:latin typeface="ＭＳ Ｐゴシック" panose="020B0600070205080204" pitchFamily="50" charset="-128"/>
              <a:ea typeface="ＭＳ Ｐゴシック" panose="020B0600070205080204" pitchFamily="50" charset="-128"/>
            </a:rPr>
            <a:t>12.2</a:t>
          </a:r>
          <a:r>
            <a:rPr kumimoji="1" lang="ja-JP" altLang="en-US" sz="1300">
              <a:latin typeface="ＭＳ Ｐゴシック" panose="020B0600070205080204" pitchFamily="50" charset="-128"/>
              <a:ea typeface="ＭＳ Ｐゴシック" panose="020B0600070205080204" pitchFamily="50" charset="-128"/>
            </a:rPr>
            <a:t>ポイント減となっている。　図書館については、</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ポイント増となっており、令和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年度までは、類似団体の比率を下回っていたが、令和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年度類似団体の比率が</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ポイント減になったことから、</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ポイント上回ることとなった。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市の施設全体で整備から長期間が経過しており（市役所本庁舎が昭和</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年整備等）、有形固定資産減価償却率が高くなっている。公共施設等総合管理計画や個別施設計画に基づき、今後も計画的な修繕・補修、長寿命化に取り組み、適正な維持管理に努めていく。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茨城県牛久市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84,497
83,080
58.92
33,531,821
31,079,268
2,156,996
17,294,159
26,479,643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年度は類似団体内平均値を大きく上回</a:t>
          </a:r>
          <a:r>
            <a:rPr kumimoji="1" lang="ja-JP" altLang="en-US" sz="1100">
              <a:solidFill>
                <a:schemeClr val="dk1"/>
              </a:solidFill>
              <a:effectLst/>
              <a:latin typeface="+mn-lt"/>
              <a:ea typeface="+mn-ea"/>
              <a:cs typeface="+mn-cs"/>
            </a:rPr>
            <a:t>ったものの</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0.02</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0.85</a:t>
          </a:r>
          <a:r>
            <a:rPr kumimoji="1" lang="ja-JP" altLang="ja-JP" sz="1100">
              <a:solidFill>
                <a:schemeClr val="dk1"/>
              </a:solidFill>
              <a:effectLst/>
              <a:latin typeface="+mn-lt"/>
              <a:ea typeface="+mn-ea"/>
              <a:cs typeface="+mn-cs"/>
            </a:rPr>
            <a:t>ポイントとなった。これは</a:t>
          </a:r>
          <a:r>
            <a:rPr kumimoji="1" lang="ja-JP" altLang="en-US" sz="1100">
              <a:solidFill>
                <a:schemeClr val="dk1"/>
              </a:solidFill>
              <a:effectLst/>
              <a:latin typeface="+mn-lt"/>
              <a:ea typeface="+mn-ea"/>
              <a:cs typeface="+mn-cs"/>
            </a:rPr>
            <a:t>市民税法人税割や固定資産税の減収に加え、普通交付税における臨時経済対策費や臨時財政対策債償還基金費の増加に伴うものである。</a:t>
          </a:r>
          <a:endParaRPr kumimoji="1" lang="en-US" altLang="ja-JP" sz="1100">
            <a:solidFill>
              <a:schemeClr val="dk1"/>
            </a:solidFill>
            <a:effectLst/>
            <a:latin typeface="+mn-lt"/>
            <a:ea typeface="+mn-ea"/>
            <a:cs typeface="+mn-cs"/>
          </a:endParaRPr>
        </a:p>
        <a:p>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安定した財政運営を行うためには、税収等の自主財源確保は必要不可欠であり、引き続き現役世代の転入促進や徴収率の向上など図っていきたい。</a:t>
          </a:r>
          <a:r>
            <a:rPr kumimoji="1" lang="ja-JP" altLang="en-US" sz="1100" b="0" i="0" baseline="0">
              <a:solidFill>
                <a:schemeClr val="dk1"/>
              </a:solidFill>
              <a:effectLst/>
              <a:latin typeface="+mn-lt"/>
              <a:ea typeface="+mn-ea"/>
              <a:cs typeface="+mn-cs"/>
            </a:rPr>
            <a:t>また、歳出面ではデジタル化を初めとした行政の効率化等を進めコスト削減等に取り組んでいきたい。</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157692</xdr:rowOff>
    </xdr:from>
    <xdr:to>
      <xdr:col>23</xdr:col>
      <xdr:colOff>133350</xdr:colOff>
      <xdr:row>40</xdr:row>
      <xdr:rowOff>26458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844242"/>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157692</xdr:rowOff>
    </xdr:from>
    <xdr:to>
      <xdr:col>19</xdr:col>
      <xdr:colOff>133350</xdr:colOff>
      <xdr:row>39</xdr:row>
      <xdr:rowOff>157692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8442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157692</xdr:rowOff>
    </xdr:from>
    <xdr:to>
      <xdr:col>15</xdr:col>
      <xdr:colOff>82550</xdr:colOff>
      <xdr:row>39</xdr:row>
      <xdr:rowOff>157692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8442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157692</xdr:rowOff>
    </xdr:from>
    <xdr:to>
      <xdr:col>11</xdr:col>
      <xdr:colOff>31750</xdr:colOff>
      <xdr:row>39</xdr:row>
      <xdr:rowOff>157692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8442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131885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147108</xdr:rowOff>
    </xdr:from>
    <xdr:to>
      <xdr:col>23</xdr:col>
      <xdr:colOff>184150</xdr:colOff>
      <xdr:row>40</xdr:row>
      <xdr:rowOff>77258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163635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7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106892</xdr:rowOff>
    </xdr:from>
    <xdr:to>
      <xdr:col>19</xdr:col>
      <xdr:colOff>184150</xdr:colOff>
      <xdr:row>40</xdr:row>
      <xdr:rowOff>37042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47219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562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106892</xdr:rowOff>
    </xdr:from>
    <xdr:to>
      <xdr:col>15</xdr:col>
      <xdr:colOff>133350</xdr:colOff>
      <xdr:row>40</xdr:row>
      <xdr:rowOff>37042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47219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106892</xdr:rowOff>
    </xdr:from>
    <xdr:to>
      <xdr:col>11</xdr:col>
      <xdr:colOff>82550</xdr:colOff>
      <xdr:row>40</xdr:row>
      <xdr:rowOff>37042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47219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106892</xdr:rowOff>
    </xdr:from>
    <xdr:to>
      <xdr:col>7</xdr:col>
      <xdr:colOff>31750</xdr:colOff>
      <xdr:row>40</xdr:row>
      <xdr:rowOff>37042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47219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　これまで経常収支比率は比較的高水準で推移して</a:t>
          </a:r>
          <a:r>
            <a:rPr kumimoji="1" lang="ja-JP" altLang="en-US" sz="1100" b="0" i="0" baseline="0">
              <a:solidFill>
                <a:schemeClr val="dk1"/>
              </a:solidFill>
              <a:effectLst/>
              <a:latin typeface="+mn-lt"/>
              <a:ea typeface="+mn-ea"/>
              <a:cs typeface="+mn-cs"/>
            </a:rPr>
            <a:t>いたが</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R3</a:t>
          </a:r>
          <a:r>
            <a:rPr kumimoji="1" lang="ja-JP" altLang="ja-JP" sz="1100" b="0" i="0" baseline="0">
              <a:solidFill>
                <a:schemeClr val="dk1"/>
              </a:solidFill>
              <a:effectLst/>
              <a:latin typeface="+mn-lt"/>
              <a:ea typeface="+mn-ea"/>
              <a:cs typeface="+mn-cs"/>
            </a:rPr>
            <a:t>年度は前年度比</a:t>
          </a:r>
          <a:r>
            <a:rPr kumimoji="1" lang="en-US" altLang="ja-JP" sz="1100" b="0" i="0" baseline="0">
              <a:solidFill>
                <a:schemeClr val="dk1"/>
              </a:solidFill>
              <a:effectLst/>
              <a:latin typeface="+mn-lt"/>
              <a:ea typeface="+mn-ea"/>
              <a:cs typeface="+mn-cs"/>
            </a:rPr>
            <a:t>6.6</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の</a:t>
          </a:r>
          <a:r>
            <a:rPr kumimoji="1" lang="en-US" altLang="ja-JP" sz="1100" b="0" i="0" baseline="0">
              <a:solidFill>
                <a:schemeClr val="dk1"/>
              </a:solidFill>
              <a:effectLst/>
              <a:latin typeface="+mn-lt"/>
              <a:ea typeface="+mn-ea"/>
              <a:cs typeface="+mn-cs"/>
            </a:rPr>
            <a:t>86.7</a:t>
          </a:r>
          <a:r>
            <a:rPr kumimoji="1" lang="ja-JP" altLang="ja-JP" sz="1100" b="0" i="0" baseline="0">
              <a:solidFill>
                <a:schemeClr val="dk1"/>
              </a:solidFill>
              <a:effectLst/>
              <a:latin typeface="+mn-lt"/>
              <a:ea typeface="+mn-ea"/>
              <a:cs typeface="+mn-cs"/>
            </a:rPr>
            <a:t>％となった。</a:t>
          </a:r>
          <a:r>
            <a:rPr kumimoji="1" lang="ja-JP" altLang="en-US" sz="1100" b="0" i="0" baseline="0">
              <a:solidFill>
                <a:schemeClr val="dk1"/>
              </a:solidFill>
              <a:effectLst/>
              <a:latin typeface="+mn-lt"/>
              <a:ea typeface="+mn-ea"/>
              <a:cs typeface="+mn-cs"/>
            </a:rPr>
            <a:t>分子（歳出）、分母（歳入）</a:t>
          </a:r>
          <a:r>
            <a:rPr lang="ja-JP" altLang="en-US" sz="1100">
              <a:solidFill>
                <a:schemeClr val="dk1"/>
              </a:solidFill>
              <a:effectLst/>
              <a:latin typeface="+mn-lt"/>
              <a:ea typeface="+mn-ea"/>
              <a:cs typeface="+mn-cs"/>
            </a:rPr>
            <a:t>ともに増加したものの、分母のほうが増加幅が大きく結果として経常収支比率の減につながった。歳入では、普通交付税や臨時財政対策債、譲与税交付金等の増により</a:t>
          </a:r>
          <a:r>
            <a:rPr lang="en-US" altLang="ja-JP" sz="1100">
              <a:solidFill>
                <a:schemeClr val="dk1"/>
              </a:solidFill>
              <a:effectLst/>
              <a:latin typeface="+mn-lt"/>
              <a:ea typeface="+mn-ea"/>
              <a:cs typeface="+mn-cs"/>
            </a:rPr>
            <a:t>16</a:t>
          </a:r>
          <a:r>
            <a:rPr lang="ja-JP" altLang="en-US" sz="1100">
              <a:solidFill>
                <a:schemeClr val="dk1"/>
              </a:solidFill>
              <a:effectLst/>
              <a:latin typeface="+mn-lt"/>
              <a:ea typeface="+mn-ea"/>
              <a:cs typeface="+mn-cs"/>
            </a:rPr>
            <a:t>億</a:t>
          </a:r>
          <a:r>
            <a:rPr lang="en-US" altLang="ja-JP" sz="1100">
              <a:solidFill>
                <a:schemeClr val="dk1"/>
              </a:solidFill>
              <a:effectLst/>
              <a:latin typeface="+mn-lt"/>
              <a:ea typeface="+mn-ea"/>
              <a:cs typeface="+mn-cs"/>
            </a:rPr>
            <a:t>21</a:t>
          </a:r>
          <a:r>
            <a:rPr lang="ja-JP" altLang="en-US" sz="1100">
              <a:solidFill>
                <a:schemeClr val="dk1"/>
              </a:solidFill>
              <a:effectLst/>
              <a:latin typeface="+mn-lt"/>
              <a:ea typeface="+mn-ea"/>
              <a:cs typeface="+mn-cs"/>
            </a:rPr>
            <a:t>百万円の増額。歳出では、</a:t>
          </a:r>
          <a:r>
            <a:rPr lang="ja-JP" altLang="ja-JP" sz="1100">
              <a:solidFill>
                <a:schemeClr val="dk1"/>
              </a:solidFill>
              <a:effectLst/>
              <a:latin typeface="+mn-lt"/>
              <a:ea typeface="+mn-ea"/>
              <a:cs typeface="+mn-cs"/>
            </a:rPr>
            <a:t>クリーンセンターや生涯学習施設</a:t>
          </a:r>
          <a:r>
            <a:rPr lang="ja-JP" altLang="en-US" sz="1100">
              <a:solidFill>
                <a:schemeClr val="dk1"/>
              </a:solidFill>
              <a:effectLst/>
              <a:latin typeface="+mn-lt"/>
              <a:ea typeface="+mn-ea"/>
              <a:cs typeface="+mn-cs"/>
            </a:rPr>
            <a:t>等公共施設</a:t>
          </a:r>
          <a:r>
            <a:rPr lang="ja-JP" altLang="ja-JP" sz="1100">
              <a:solidFill>
                <a:schemeClr val="dk1"/>
              </a:solidFill>
              <a:effectLst/>
              <a:latin typeface="+mn-lt"/>
              <a:ea typeface="+mn-ea"/>
              <a:cs typeface="+mn-cs"/>
            </a:rPr>
            <a:t>の維持管理経費や、子育て支援として取り組んでいる予防接種に対する助成、及び民間保育園の運営支援費等</a:t>
          </a:r>
          <a:r>
            <a:rPr lang="ja-JP" altLang="en-US" sz="1100">
              <a:solidFill>
                <a:schemeClr val="dk1"/>
              </a:solidFill>
              <a:effectLst/>
              <a:latin typeface="+mn-lt"/>
              <a:ea typeface="+mn-ea"/>
              <a:cs typeface="+mn-cs"/>
            </a:rPr>
            <a:t>により</a:t>
          </a:r>
          <a:r>
            <a:rPr lang="en-US" altLang="ja-JP" sz="1100">
              <a:solidFill>
                <a:schemeClr val="dk1"/>
              </a:solidFill>
              <a:effectLst/>
              <a:latin typeface="+mn-lt"/>
              <a:ea typeface="+mn-ea"/>
              <a:cs typeface="+mn-cs"/>
            </a:rPr>
            <a:t>3</a:t>
          </a:r>
          <a:r>
            <a:rPr lang="ja-JP" altLang="en-US" sz="1100">
              <a:solidFill>
                <a:schemeClr val="dk1"/>
              </a:solidFill>
              <a:effectLst/>
              <a:latin typeface="+mn-lt"/>
              <a:ea typeface="+mn-ea"/>
              <a:cs typeface="+mn-cs"/>
            </a:rPr>
            <a:t>億</a:t>
          </a:r>
          <a:r>
            <a:rPr lang="en-US" altLang="ja-JP" sz="1100">
              <a:solidFill>
                <a:schemeClr val="dk1"/>
              </a:solidFill>
              <a:effectLst/>
              <a:latin typeface="+mn-lt"/>
              <a:ea typeface="+mn-ea"/>
              <a:cs typeface="+mn-cs"/>
            </a:rPr>
            <a:t>25</a:t>
          </a:r>
          <a:r>
            <a:rPr lang="ja-JP" altLang="en-US" sz="1100">
              <a:solidFill>
                <a:schemeClr val="dk1"/>
              </a:solidFill>
              <a:effectLst/>
              <a:latin typeface="+mn-lt"/>
              <a:ea typeface="+mn-ea"/>
              <a:cs typeface="+mn-cs"/>
            </a:rPr>
            <a:t>百万円の増となった。</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40409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75692</xdr:rowOff>
    </xdr:from>
    <xdr:to>
      <xdr:col>23</xdr:col>
      <xdr:colOff>133350</xdr:colOff>
      <xdr:row>65</xdr:row>
      <xdr:rowOff>51308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877042"/>
          <a:ext cx="838200" cy="3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121412</xdr:rowOff>
    </xdr:from>
    <xdr:to>
      <xdr:col>19</xdr:col>
      <xdr:colOff>133350</xdr:colOff>
      <xdr:row>65</xdr:row>
      <xdr:rowOff>51308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094212"/>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10160</xdr:rowOff>
    </xdr:from>
    <xdr:to>
      <xdr:col>19</xdr:col>
      <xdr:colOff>184150</xdr:colOff>
      <xdr:row>65</xdr:row>
      <xdr:rowOff>111760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96537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24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121412</xdr:rowOff>
    </xdr:from>
    <xdr:to>
      <xdr:col>15</xdr:col>
      <xdr:colOff>82550</xdr:colOff>
      <xdr:row>65</xdr:row>
      <xdr:rowOff>41656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09421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29464</xdr:rowOff>
    </xdr:from>
    <xdr:to>
      <xdr:col>15</xdr:col>
      <xdr:colOff>133350</xdr:colOff>
      <xdr:row>65</xdr:row>
      <xdr:rowOff>131064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7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115841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26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150368</xdr:rowOff>
    </xdr:from>
    <xdr:to>
      <xdr:col>11</xdr:col>
      <xdr:colOff>31750</xdr:colOff>
      <xdr:row>65</xdr:row>
      <xdr:rowOff>41656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12316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19812</xdr:rowOff>
    </xdr:from>
    <xdr:to>
      <xdr:col>11</xdr:col>
      <xdr:colOff>82550</xdr:colOff>
      <xdr:row>65</xdr:row>
      <xdr:rowOff>121412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106189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25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120667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24892</xdr:rowOff>
    </xdr:from>
    <xdr:to>
      <xdr:col>23</xdr:col>
      <xdr:colOff>184150</xdr:colOff>
      <xdr:row>63</xdr:row>
      <xdr:rowOff>126492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41419</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67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508</xdr:rowOff>
    </xdr:from>
    <xdr:to>
      <xdr:col>19</xdr:col>
      <xdr:colOff>184150</xdr:colOff>
      <xdr:row>65</xdr:row>
      <xdr:rowOff>102108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112285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913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70612</xdr:rowOff>
    </xdr:from>
    <xdr:to>
      <xdr:col>15</xdr:col>
      <xdr:colOff>133350</xdr:colOff>
      <xdr:row>65</xdr:row>
      <xdr:rowOff>762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10939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162306</xdr:rowOff>
    </xdr:from>
    <xdr:to>
      <xdr:col>11</xdr:col>
      <xdr:colOff>82550</xdr:colOff>
      <xdr:row>65</xdr:row>
      <xdr:rowOff>92456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102633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90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99568</xdr:rowOff>
    </xdr:from>
    <xdr:to>
      <xdr:col>7</xdr:col>
      <xdr:colOff>31750</xdr:colOff>
      <xdr:row>65</xdr:row>
      <xdr:rowOff>29718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39895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84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[117,906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人件費は</a:t>
          </a:r>
          <a:r>
            <a:rPr kumimoji="1" lang="ja-JP" altLang="en-US" sz="1100" b="0" i="0" baseline="0">
              <a:solidFill>
                <a:schemeClr val="dk1"/>
              </a:solidFill>
              <a:effectLst/>
              <a:latin typeface="+mn-lt"/>
              <a:ea typeface="+mn-ea"/>
              <a:cs typeface="+mn-cs"/>
            </a:rPr>
            <a:t>一般職給料や退職手当組合負担金の減により減額</a:t>
          </a:r>
          <a:r>
            <a:rPr kumimoji="1" lang="ja-JP" altLang="ja-JP" sz="1100" b="0" i="0" baseline="0">
              <a:solidFill>
                <a:schemeClr val="dk1"/>
              </a:solidFill>
              <a:effectLst/>
              <a:latin typeface="+mn-lt"/>
              <a:ea typeface="+mn-ea"/>
              <a:cs typeface="+mn-cs"/>
            </a:rPr>
            <a:t>とな</a:t>
          </a:r>
          <a:r>
            <a:rPr kumimoji="1" lang="ja-JP" altLang="en-US" sz="1100" b="0" i="0" baseline="0">
              <a:solidFill>
                <a:schemeClr val="dk1"/>
              </a:solidFill>
              <a:effectLst/>
              <a:latin typeface="+mn-lt"/>
              <a:ea typeface="+mn-ea"/>
              <a:cs typeface="+mn-cs"/>
            </a:rPr>
            <a:t>った一方、</a:t>
          </a:r>
          <a:r>
            <a:rPr kumimoji="1" lang="ja-JP" altLang="ja-JP" sz="1100" b="0" i="0" baseline="0">
              <a:solidFill>
                <a:schemeClr val="dk1"/>
              </a:solidFill>
              <a:effectLst/>
              <a:latin typeface="+mn-lt"/>
              <a:ea typeface="+mn-ea"/>
              <a:cs typeface="+mn-cs"/>
            </a:rPr>
            <a:t>物件費は</a:t>
          </a:r>
          <a:r>
            <a:rPr kumimoji="1" lang="ja-JP" altLang="en-US" sz="1100" b="0" i="0" baseline="0">
              <a:solidFill>
                <a:schemeClr val="dk1"/>
              </a:solidFill>
              <a:effectLst/>
              <a:latin typeface="+mn-lt"/>
              <a:ea typeface="+mn-ea"/>
              <a:cs typeface="+mn-cs"/>
            </a:rPr>
            <a:t>新型コロナウイルス感染症予防接種業務等により増額となった</a:t>
          </a:r>
          <a:r>
            <a:rPr kumimoji="1" lang="ja-JP" altLang="ja-JP" sz="1100" b="0" i="0" baseline="0">
              <a:solidFill>
                <a:schemeClr val="dk1"/>
              </a:solidFill>
              <a:effectLst/>
              <a:latin typeface="+mn-lt"/>
              <a:ea typeface="+mn-ea"/>
              <a:cs typeface="+mn-cs"/>
            </a:rPr>
            <a:t>。人件費の</a:t>
          </a:r>
          <a:r>
            <a:rPr kumimoji="1" lang="ja-JP" altLang="en-US" sz="1100" b="0" i="0" baseline="0">
              <a:solidFill>
                <a:schemeClr val="dk1"/>
              </a:solidFill>
              <a:effectLst/>
              <a:latin typeface="+mn-lt"/>
              <a:ea typeface="+mn-ea"/>
              <a:cs typeface="+mn-cs"/>
            </a:rPr>
            <a:t>減（</a:t>
          </a:r>
          <a:r>
            <a:rPr kumimoji="1" lang="en-US" altLang="ja-JP" sz="1100" b="0" i="0" baseline="0">
              <a:solidFill>
                <a:schemeClr val="dk1"/>
              </a:solidFill>
              <a:effectLst/>
              <a:latin typeface="+mn-lt"/>
              <a:ea typeface="+mn-ea"/>
              <a:cs typeface="+mn-cs"/>
            </a:rPr>
            <a:t>71</a:t>
          </a:r>
          <a:r>
            <a:rPr kumimoji="1" lang="ja-JP" altLang="en-US" sz="1100" b="0" i="0" baseline="0">
              <a:solidFill>
                <a:schemeClr val="dk1"/>
              </a:solidFill>
              <a:effectLst/>
              <a:latin typeface="+mn-lt"/>
              <a:ea typeface="+mn-ea"/>
              <a:cs typeface="+mn-cs"/>
            </a:rPr>
            <a:t>百万円減）</a:t>
          </a:r>
          <a:r>
            <a:rPr kumimoji="1" lang="ja-JP" altLang="ja-JP" sz="1100" b="0" i="0" baseline="0">
              <a:solidFill>
                <a:schemeClr val="dk1"/>
              </a:solidFill>
              <a:effectLst/>
              <a:latin typeface="+mn-lt"/>
              <a:ea typeface="+mn-ea"/>
              <a:cs typeface="+mn-cs"/>
            </a:rPr>
            <a:t>より物件費の</a:t>
          </a:r>
          <a:r>
            <a:rPr kumimoji="1" lang="ja-JP" altLang="en-US" sz="1100" b="0" i="0" baseline="0">
              <a:solidFill>
                <a:schemeClr val="dk1"/>
              </a:solidFill>
              <a:effectLst/>
              <a:latin typeface="+mn-lt"/>
              <a:ea typeface="+mn-ea"/>
              <a:cs typeface="+mn-cs"/>
            </a:rPr>
            <a:t>増（</a:t>
          </a:r>
          <a:r>
            <a:rPr kumimoji="1" lang="en-US" altLang="ja-JP" sz="1100" b="0" i="0" baseline="0">
              <a:solidFill>
                <a:schemeClr val="dk1"/>
              </a:solidFill>
              <a:effectLst/>
              <a:latin typeface="+mn-lt"/>
              <a:ea typeface="+mn-ea"/>
              <a:cs typeface="+mn-cs"/>
            </a:rPr>
            <a:t>8</a:t>
          </a:r>
          <a:r>
            <a:rPr kumimoji="1" lang="ja-JP" altLang="en-US" sz="1100" b="0" i="0" baseline="0">
              <a:solidFill>
                <a:schemeClr val="dk1"/>
              </a:solidFill>
              <a:effectLst/>
              <a:latin typeface="+mn-lt"/>
              <a:ea typeface="+mn-ea"/>
              <a:cs typeface="+mn-cs"/>
            </a:rPr>
            <a:t>億</a:t>
          </a:r>
          <a:r>
            <a:rPr kumimoji="1" lang="en-US" altLang="ja-JP" sz="1100" b="0" i="0" baseline="0">
              <a:solidFill>
                <a:schemeClr val="dk1"/>
              </a:solidFill>
              <a:effectLst/>
              <a:latin typeface="+mn-lt"/>
              <a:ea typeface="+mn-ea"/>
              <a:cs typeface="+mn-cs"/>
            </a:rPr>
            <a:t>52</a:t>
          </a:r>
          <a:r>
            <a:rPr kumimoji="1" lang="ja-JP" altLang="en-US" sz="1100" b="0" i="0" baseline="0">
              <a:solidFill>
                <a:schemeClr val="dk1"/>
              </a:solidFill>
              <a:effectLst/>
              <a:latin typeface="+mn-lt"/>
              <a:ea typeface="+mn-ea"/>
              <a:cs typeface="+mn-cs"/>
            </a:rPr>
            <a:t>百万円増）</a:t>
          </a:r>
          <a:r>
            <a:rPr kumimoji="1" lang="ja-JP" altLang="ja-JP" sz="1100" b="0" i="0" baseline="0">
              <a:solidFill>
                <a:schemeClr val="dk1"/>
              </a:solidFill>
              <a:effectLst/>
              <a:latin typeface="+mn-lt"/>
              <a:ea typeface="+mn-ea"/>
              <a:cs typeface="+mn-cs"/>
            </a:rPr>
            <a:t>が大</a:t>
          </a:r>
          <a:r>
            <a:rPr kumimoji="1" lang="ja-JP" altLang="en-US" sz="1100" b="0" i="0" baseline="0">
              <a:solidFill>
                <a:schemeClr val="dk1"/>
              </a:solidFill>
              <a:effectLst/>
              <a:latin typeface="+mn-lt"/>
              <a:ea typeface="+mn-ea"/>
              <a:cs typeface="+mn-cs"/>
            </a:rPr>
            <a:t>きいことに</a:t>
          </a:r>
          <a:r>
            <a:rPr kumimoji="1" lang="ja-JP" altLang="ja-JP" sz="1100" b="0" i="0" baseline="0">
              <a:solidFill>
                <a:schemeClr val="dk1"/>
              </a:solidFill>
              <a:effectLst/>
              <a:latin typeface="+mn-lt"/>
              <a:ea typeface="+mn-ea"/>
              <a:cs typeface="+mn-cs"/>
            </a:rPr>
            <a:t>加え</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人口も</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したことで、人口一人当たりの人件費・物件費決算額は</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額となった。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a:t>
          </a:r>
          <a:r>
            <a:rPr kumimoji="1" lang="ja-JP" altLang="en-US" sz="1100" b="0" i="0" baseline="0">
              <a:solidFill>
                <a:schemeClr val="dk1"/>
              </a:solidFill>
              <a:effectLst/>
              <a:latin typeface="+mn-lt"/>
              <a:ea typeface="+mn-ea"/>
              <a:cs typeface="+mn-cs"/>
            </a:rPr>
            <a:t>デジタル化の推進</a:t>
          </a:r>
          <a:r>
            <a:rPr kumimoji="1" lang="ja-JP" altLang="ja-JP" sz="1100" b="0" i="0" baseline="0">
              <a:solidFill>
                <a:schemeClr val="dk1"/>
              </a:solidFill>
              <a:effectLst/>
              <a:latin typeface="+mn-lt"/>
              <a:ea typeface="+mn-ea"/>
              <a:cs typeface="+mn-cs"/>
            </a:rPr>
            <a:t>や</a:t>
          </a:r>
          <a:r>
            <a:rPr kumimoji="1" lang="ja-JP" altLang="en-US" sz="1100" b="0" i="0" baseline="0">
              <a:solidFill>
                <a:schemeClr val="dk1"/>
              </a:solidFill>
              <a:effectLst/>
              <a:latin typeface="+mn-lt"/>
              <a:ea typeface="+mn-ea"/>
              <a:cs typeface="+mn-cs"/>
            </a:rPr>
            <a:t>ゼロカーボンシティに向けた取り組み、</a:t>
          </a:r>
          <a:r>
            <a:rPr kumimoji="1" lang="ja-JP" altLang="ja-JP" sz="1100" b="0" i="0" baseline="0">
              <a:solidFill>
                <a:schemeClr val="dk1"/>
              </a:solidFill>
              <a:effectLst/>
              <a:latin typeface="+mn-lt"/>
              <a:ea typeface="+mn-ea"/>
              <a:cs typeface="+mn-cs"/>
            </a:rPr>
            <a:t>新しい生活様式に対応するため経費がある中で、管理経費の削減等を継続的に行っていく必要がある。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63903</xdr:rowOff>
    </xdr:from>
    <xdr:to>
      <xdr:col>23</xdr:col>
      <xdr:colOff>133350</xdr:colOff>
      <xdr:row>82</xdr:row>
      <xdr:rowOff>4967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3951353"/>
          <a:ext cx="838200" cy="11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95603</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54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63903</xdr:rowOff>
    </xdr:from>
    <xdr:to>
      <xdr:col>19</xdr:col>
      <xdr:colOff>133350</xdr:colOff>
      <xdr:row>81</xdr:row>
      <xdr:rowOff>66878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3225800" y="13951353"/>
          <a:ext cx="889000" cy="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30580</xdr:rowOff>
    </xdr:from>
    <xdr:to>
      <xdr:col>19</xdr:col>
      <xdr:colOff>184150</xdr:colOff>
      <xdr:row>82</xdr:row>
      <xdr:rowOff>132180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116957</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17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51079</xdr:rowOff>
    </xdr:from>
    <xdr:to>
      <xdr:col>15</xdr:col>
      <xdr:colOff>82550</xdr:colOff>
      <xdr:row>81</xdr:row>
      <xdr:rowOff>66878</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938529"/>
          <a:ext cx="889000" cy="1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71462</xdr:rowOff>
    </xdr:from>
    <xdr:to>
      <xdr:col>15</xdr:col>
      <xdr:colOff>133350</xdr:colOff>
      <xdr:row>82</xdr:row>
      <xdr:rowOff>1612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157839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04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169018</xdr:rowOff>
    </xdr:from>
    <xdr:to>
      <xdr:col>11</xdr:col>
      <xdr:colOff>31750</xdr:colOff>
      <xdr:row>81</xdr:row>
      <xdr:rowOff>51079</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885018"/>
          <a:ext cx="889000" cy="5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28178</xdr:rowOff>
    </xdr:from>
    <xdr:to>
      <xdr:col>11</xdr:col>
      <xdr:colOff>82550</xdr:colOff>
      <xdr:row>81</xdr:row>
      <xdr:rowOff>129778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114555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00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16585</xdr:rowOff>
    </xdr:from>
    <xdr:to>
      <xdr:col>7</xdr:col>
      <xdr:colOff>31750</xdr:colOff>
      <xdr:row>81</xdr:row>
      <xdr:rowOff>118185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0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102962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99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125617</xdr:rowOff>
    </xdr:from>
    <xdr:to>
      <xdr:col>23</xdr:col>
      <xdr:colOff>184150</xdr:colOff>
      <xdr:row>82</xdr:row>
      <xdr:rowOff>55767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01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142144</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858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13103</xdr:rowOff>
    </xdr:from>
    <xdr:to>
      <xdr:col>19</xdr:col>
      <xdr:colOff>184150</xdr:colOff>
      <xdr:row>81</xdr:row>
      <xdr:rowOff>114703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90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124880</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669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16078</xdr:rowOff>
    </xdr:from>
    <xdr:to>
      <xdr:col>15</xdr:col>
      <xdr:colOff>133350</xdr:colOff>
      <xdr:row>81</xdr:row>
      <xdr:rowOff>117678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90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127855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67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279</xdr:rowOff>
    </xdr:from>
    <xdr:to>
      <xdr:col>11</xdr:col>
      <xdr:colOff>82550</xdr:colOff>
      <xdr:row>81</xdr:row>
      <xdr:rowOff>101879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88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112056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65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118218</xdr:rowOff>
    </xdr:from>
    <xdr:to>
      <xdr:col>7</xdr:col>
      <xdr:colOff>31750</xdr:colOff>
      <xdr:row>81</xdr:row>
      <xdr:rowOff>48368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83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58545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603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職員の給与については、勤務評定に基づいた能力給を導入していること等により、類似団体内平均値と比較して低値で推移しており、</a:t>
          </a:r>
          <a:r>
            <a:rPr kumimoji="1" lang="en-US" altLang="ja-JP" sz="1100" b="0" i="0" baseline="0">
              <a:solidFill>
                <a:schemeClr val="dk1"/>
              </a:solidFill>
              <a:effectLst/>
              <a:latin typeface="+mn-lt"/>
              <a:ea typeface="+mn-ea"/>
              <a:cs typeface="+mn-cs"/>
            </a:rPr>
            <a:t>R3</a:t>
          </a:r>
          <a:r>
            <a:rPr kumimoji="1" lang="ja-JP" altLang="ja-JP" sz="1100" b="0" i="0" baseline="0">
              <a:solidFill>
                <a:schemeClr val="dk1"/>
              </a:solidFill>
              <a:effectLst/>
              <a:latin typeface="+mn-lt"/>
              <a:ea typeface="+mn-ea"/>
              <a:cs typeface="+mn-cs"/>
            </a:rPr>
            <a:t>年度においては</a:t>
          </a:r>
          <a:r>
            <a:rPr kumimoji="1" lang="en-US" altLang="ja-JP" sz="1100" b="0" i="0" baseline="0">
              <a:solidFill>
                <a:schemeClr val="dk1"/>
              </a:solidFill>
              <a:effectLst/>
              <a:latin typeface="+mn-lt"/>
              <a:ea typeface="+mn-ea"/>
              <a:cs typeface="+mn-cs"/>
            </a:rPr>
            <a:t>3.5</a:t>
          </a:r>
          <a:r>
            <a:rPr kumimoji="1" lang="ja-JP" altLang="ja-JP" sz="1100" b="0" i="0" baseline="0">
              <a:solidFill>
                <a:schemeClr val="dk1"/>
              </a:solidFill>
              <a:effectLst/>
              <a:latin typeface="+mn-lt"/>
              <a:ea typeface="+mn-ea"/>
              <a:cs typeface="+mn-cs"/>
            </a:rPr>
            <a:t>ポイント低くなっている。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今後も、職員の能力に応じ、適正な評価を行い、適正な給与の支給を行っていく。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2939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12700</xdr:rowOff>
    </xdr:from>
    <xdr:to>
      <xdr:col>81</xdr:col>
      <xdr:colOff>44450</xdr:colOff>
      <xdr:row>83</xdr:row>
      <xdr:rowOff>12700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243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80736</xdr:rowOff>
    </xdr:from>
    <xdr:to>
      <xdr:col>77</xdr:col>
      <xdr:colOff>44450</xdr:colOff>
      <xdr:row>83</xdr:row>
      <xdr:rowOff>12700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13963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46264</xdr:rowOff>
    </xdr:from>
    <xdr:to>
      <xdr:col>72</xdr:col>
      <xdr:colOff>203200</xdr:colOff>
      <xdr:row>82</xdr:row>
      <xdr:rowOff>80736</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10516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46264</xdr:rowOff>
    </xdr:from>
    <xdr:to>
      <xdr:col>68</xdr:col>
      <xdr:colOff>152400</xdr:colOff>
      <xdr:row>83</xdr:row>
      <xdr:rowOff>81643</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105164"/>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133350</xdr:rowOff>
    </xdr:from>
    <xdr:to>
      <xdr:col>81</xdr:col>
      <xdr:colOff>95250</xdr:colOff>
      <xdr:row>83</xdr:row>
      <xdr:rowOff>63500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149877</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03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133350</xdr:rowOff>
    </xdr:from>
    <xdr:to>
      <xdr:col>77</xdr:col>
      <xdr:colOff>95250</xdr:colOff>
      <xdr:row>83</xdr:row>
      <xdr:rowOff>63500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73677</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396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29936</xdr:rowOff>
    </xdr:from>
    <xdr:to>
      <xdr:col>73</xdr:col>
      <xdr:colOff>44450</xdr:colOff>
      <xdr:row>82</xdr:row>
      <xdr:rowOff>131536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08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141713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385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166914</xdr:rowOff>
    </xdr:from>
    <xdr:to>
      <xdr:col>68</xdr:col>
      <xdr:colOff>203200</xdr:colOff>
      <xdr:row>82</xdr:row>
      <xdr:rowOff>97064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107241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382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30843</xdr:rowOff>
    </xdr:from>
    <xdr:to>
      <xdr:col>64</xdr:col>
      <xdr:colOff>152400</xdr:colOff>
      <xdr:row>83</xdr:row>
      <xdr:rowOff>132443</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142620</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03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これまで本市では、正職員数の抑制に努めてきており、当該値には会計年度任用職員を含んでいないことから、全国の市町村及び類似団体平均と比較しても、低値で推移している。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定員数については、正職員数を減少させることに捉われすぎることなく、値としては見えにくいが、市民満足度と実際の運営状況を勘案しながら、適正な数となるよう、管理していく。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57</xdr:row>
      <xdr:rowOff>169756</xdr:rowOff>
    </xdr:from>
    <xdr:to>
      <xdr:col>81</xdr:col>
      <xdr:colOff>44450</xdr:colOff>
      <xdr:row>58</xdr:row>
      <xdr:rowOff>2329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9942406"/>
          <a:ext cx="8382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129663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57</xdr:row>
      <xdr:rowOff>169756</xdr:rowOff>
    </xdr:from>
    <xdr:to>
      <xdr:col>77</xdr:col>
      <xdr:colOff>44450</xdr:colOff>
      <xdr:row>58</xdr:row>
      <xdr:rowOff>14394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994240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46372</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04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14394</xdr:rowOff>
    </xdr:from>
    <xdr:to>
      <xdr:col>72</xdr:col>
      <xdr:colOff>203200</xdr:colOff>
      <xdr:row>58</xdr:row>
      <xdr:rowOff>18415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9958494"/>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117369</xdr:rowOff>
    </xdr:from>
    <xdr:to>
      <xdr:col>73</xdr:col>
      <xdr:colOff>44450</xdr:colOff>
      <xdr:row>61</xdr:row>
      <xdr:rowOff>47519</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32296</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9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10371</xdr:rowOff>
    </xdr:from>
    <xdr:to>
      <xdr:col>68</xdr:col>
      <xdr:colOff>152400</xdr:colOff>
      <xdr:row>58</xdr:row>
      <xdr:rowOff>18415</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9954471"/>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101282</xdr:rowOff>
    </xdr:from>
    <xdr:to>
      <xdr:col>68</xdr:col>
      <xdr:colOff>203200</xdr:colOff>
      <xdr:row>61</xdr:row>
      <xdr:rowOff>31432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16209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10177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57</xdr:row>
      <xdr:rowOff>122979</xdr:rowOff>
    </xdr:from>
    <xdr:to>
      <xdr:col>81</xdr:col>
      <xdr:colOff>95250</xdr:colOff>
      <xdr:row>58</xdr:row>
      <xdr:rowOff>53129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989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44256</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9816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57</xdr:row>
      <xdr:rowOff>118956</xdr:rowOff>
    </xdr:from>
    <xdr:to>
      <xdr:col>77</xdr:col>
      <xdr:colOff>95250</xdr:colOff>
      <xdr:row>58</xdr:row>
      <xdr:rowOff>49106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989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59283</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660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57</xdr:row>
      <xdr:rowOff>135044</xdr:rowOff>
    </xdr:from>
    <xdr:to>
      <xdr:col>73</xdr:col>
      <xdr:colOff>44450</xdr:colOff>
      <xdr:row>58</xdr:row>
      <xdr:rowOff>65194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990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75371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676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57</xdr:row>
      <xdr:rowOff>139065</xdr:rowOff>
    </xdr:from>
    <xdr:to>
      <xdr:col>68</xdr:col>
      <xdr:colOff>203200</xdr:colOff>
      <xdr:row>58</xdr:row>
      <xdr:rowOff>69215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99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79392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68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131021</xdr:rowOff>
    </xdr:from>
    <xdr:to>
      <xdr:col>64</xdr:col>
      <xdr:colOff>152400</xdr:colOff>
      <xdr:row>58</xdr:row>
      <xdr:rowOff>61171</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990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71348</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672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これまで公債費の抑制に重点をおいた財政運営に取り組んできた結果、類似団体内平均値と比較して</a:t>
          </a:r>
          <a:r>
            <a:rPr kumimoji="1" lang="en-US" altLang="ja-JP" sz="1100" b="0" i="0" baseline="0">
              <a:solidFill>
                <a:schemeClr val="dk1"/>
              </a:solidFill>
              <a:effectLst/>
              <a:latin typeface="+mn-lt"/>
              <a:ea typeface="+mn-ea"/>
              <a:cs typeface="+mn-cs"/>
            </a:rPr>
            <a:t>3.3</a:t>
          </a:r>
          <a:r>
            <a:rPr kumimoji="1" lang="ja-JP" altLang="ja-JP" sz="1100" b="0" i="0" baseline="0">
              <a:solidFill>
                <a:schemeClr val="dk1"/>
              </a:solidFill>
              <a:effectLst/>
              <a:latin typeface="+mn-lt"/>
              <a:ea typeface="+mn-ea"/>
              <a:cs typeface="+mn-cs"/>
            </a:rPr>
            <a:t>ポイント低くなっている。</a:t>
          </a:r>
          <a:r>
            <a:rPr kumimoji="1" lang="en-US" altLang="ja-JP" sz="1100" b="0" i="0" baseline="0">
              <a:solidFill>
                <a:schemeClr val="dk1"/>
              </a:solidFill>
              <a:effectLst/>
              <a:latin typeface="+mn-lt"/>
              <a:ea typeface="+mn-ea"/>
              <a:cs typeface="+mn-cs"/>
            </a:rPr>
            <a:t>R3</a:t>
          </a:r>
          <a:r>
            <a:rPr kumimoji="1" lang="ja-JP" altLang="ja-JP" sz="1100" b="0" i="0" baseline="0">
              <a:solidFill>
                <a:schemeClr val="dk1"/>
              </a:solidFill>
              <a:effectLst/>
              <a:latin typeface="+mn-lt"/>
              <a:ea typeface="+mn-ea"/>
              <a:cs typeface="+mn-cs"/>
            </a:rPr>
            <a:t>年度は、</a:t>
          </a:r>
          <a:r>
            <a:rPr kumimoji="1" lang="en-US" altLang="ja-JP" sz="1100" b="0" i="0" baseline="0">
              <a:solidFill>
                <a:schemeClr val="dk1"/>
              </a:solidFill>
              <a:effectLst/>
              <a:latin typeface="+mn-lt"/>
              <a:ea typeface="+mn-ea"/>
              <a:cs typeface="+mn-cs"/>
            </a:rPr>
            <a:t>H29</a:t>
          </a:r>
          <a:r>
            <a:rPr kumimoji="1" lang="ja-JP" altLang="en-US" sz="1100" b="0" i="0" baseline="0">
              <a:solidFill>
                <a:schemeClr val="dk1"/>
              </a:solidFill>
              <a:effectLst/>
              <a:latin typeface="+mn-lt"/>
              <a:ea typeface="+mn-ea"/>
              <a:cs typeface="+mn-cs"/>
            </a:rPr>
            <a:t>年度債償還開始に伴う元利償還金の増あったものの普通交付税等収入の増により</a:t>
          </a:r>
          <a:r>
            <a:rPr kumimoji="1" lang="ja-JP" altLang="ja-JP" sz="1100" b="0" i="0" baseline="0">
              <a:solidFill>
                <a:schemeClr val="dk1"/>
              </a:solidFill>
              <a:effectLst/>
              <a:latin typeface="+mn-lt"/>
              <a:ea typeface="+mn-ea"/>
              <a:cs typeface="+mn-cs"/>
            </a:rPr>
            <a:t>、前年度比</a:t>
          </a:r>
          <a:r>
            <a:rPr kumimoji="1" lang="en-US" altLang="ja-JP" sz="1100" b="0" i="0" baseline="0">
              <a:solidFill>
                <a:schemeClr val="dk1"/>
              </a:solidFill>
              <a:effectLst/>
              <a:latin typeface="+mn-lt"/>
              <a:ea typeface="+mn-ea"/>
              <a:cs typeface="+mn-cs"/>
            </a:rPr>
            <a:t>0.1</a:t>
          </a:r>
          <a:r>
            <a:rPr kumimoji="1" lang="ja-JP" altLang="en-US" sz="1100" b="0" i="0" baseline="0">
              <a:solidFill>
                <a:schemeClr val="dk1"/>
              </a:solidFill>
              <a:effectLst/>
              <a:latin typeface="+mn-lt"/>
              <a:ea typeface="+mn-ea"/>
              <a:cs typeface="+mn-cs"/>
            </a:rPr>
            <a:t>ポイント減少</a:t>
          </a:r>
          <a:r>
            <a:rPr kumimoji="1" lang="ja-JP" altLang="ja-JP" sz="1100" b="0" i="0" baseline="0">
              <a:solidFill>
                <a:schemeClr val="dk1"/>
              </a:solidFill>
              <a:effectLst/>
              <a:latin typeface="+mn-lt"/>
              <a:ea typeface="+mn-ea"/>
              <a:cs typeface="+mn-cs"/>
            </a:rPr>
            <a:t>している。</a:t>
          </a:r>
          <a:r>
            <a:rPr kumimoji="1" lang="en-US" altLang="ja-JP" sz="1100" b="0" i="0" baseline="0">
              <a:solidFill>
                <a:schemeClr val="dk1"/>
              </a:solidFill>
              <a:effectLst/>
              <a:latin typeface="+mn-lt"/>
              <a:ea typeface="+mn-ea"/>
              <a:cs typeface="+mn-cs"/>
            </a:rPr>
            <a:t>R2</a:t>
          </a:r>
          <a:r>
            <a:rPr kumimoji="1" lang="ja-JP" altLang="ja-JP" sz="1100" b="0" i="0" baseline="0">
              <a:solidFill>
                <a:schemeClr val="dk1"/>
              </a:solidFill>
              <a:effectLst/>
              <a:latin typeface="+mn-lt"/>
              <a:ea typeface="+mn-ea"/>
              <a:cs typeface="+mn-cs"/>
            </a:rPr>
            <a:t>年度は全小中学校オンライン環境整備や学校施設改修等に伴う地方債の発行を行</a:t>
          </a:r>
          <a:r>
            <a:rPr kumimoji="1" lang="ja-JP" altLang="en-US" sz="1100" b="0" i="0" baseline="0">
              <a:solidFill>
                <a:schemeClr val="dk1"/>
              </a:solidFill>
              <a:effectLst/>
              <a:latin typeface="+mn-lt"/>
              <a:ea typeface="+mn-ea"/>
              <a:cs typeface="+mn-cs"/>
            </a:rPr>
            <a:t>っており、</a:t>
          </a:r>
          <a:r>
            <a:rPr kumimoji="1" lang="ja-JP" altLang="ja-JP" sz="1100" b="0" i="0" baseline="0">
              <a:solidFill>
                <a:schemeClr val="dk1"/>
              </a:solidFill>
              <a:effectLst/>
              <a:latin typeface="+mn-lt"/>
              <a:ea typeface="+mn-ea"/>
              <a:cs typeface="+mn-cs"/>
            </a:rPr>
            <a:t>加えて、公共施設等総合管理計画に沿った公共施設の改修も控えて</a:t>
          </a:r>
          <a:r>
            <a:rPr kumimoji="1" lang="ja-JP" altLang="en-US" sz="1100" b="0" i="0" baseline="0">
              <a:solidFill>
                <a:schemeClr val="dk1"/>
              </a:solidFill>
              <a:effectLst/>
              <a:latin typeface="+mn-lt"/>
              <a:ea typeface="+mn-ea"/>
              <a:cs typeface="+mn-cs"/>
            </a:rPr>
            <a:t>いるため</a:t>
          </a:r>
          <a:r>
            <a:rPr kumimoji="1" lang="ja-JP" altLang="ja-JP" sz="1100" b="0" i="0" baseline="0">
              <a:solidFill>
                <a:schemeClr val="dk1"/>
              </a:solidFill>
              <a:effectLst/>
              <a:latin typeface="+mn-lt"/>
              <a:ea typeface="+mn-ea"/>
              <a:cs typeface="+mn-cs"/>
            </a:rPr>
            <a:t>、公債費に注視した財政運営が必要となる。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415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89323</xdr:rowOff>
    </xdr:from>
    <xdr:to>
      <xdr:col>81</xdr:col>
      <xdr:colOff>44450</xdr:colOff>
      <xdr:row>39</xdr:row>
      <xdr:rowOff>97367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677587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104581</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962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89323</xdr:rowOff>
    </xdr:from>
    <xdr:to>
      <xdr:col>77</xdr:col>
      <xdr:colOff>44450</xdr:colOff>
      <xdr:row>39</xdr:row>
      <xdr:rowOff>97367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677587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87647</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65194</xdr:rowOff>
    </xdr:from>
    <xdr:to>
      <xdr:col>72</xdr:col>
      <xdr:colOff>203200</xdr:colOff>
      <xdr:row>39</xdr:row>
      <xdr:rowOff>89323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675174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95690</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65194</xdr:rowOff>
    </xdr:from>
    <xdr:to>
      <xdr:col>68</xdr:col>
      <xdr:colOff>152400</xdr:colOff>
      <xdr:row>39</xdr:row>
      <xdr:rowOff>65194</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67517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17356</xdr:rowOff>
    </xdr:from>
    <xdr:to>
      <xdr:col>68</xdr:col>
      <xdr:colOff>203200</xdr:colOff>
      <xdr:row>41</xdr:row>
      <xdr:rowOff>118956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103733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119821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38523</xdr:rowOff>
    </xdr:from>
    <xdr:to>
      <xdr:col>81</xdr:col>
      <xdr:colOff>95250</xdr:colOff>
      <xdr:row>39</xdr:row>
      <xdr:rowOff>140123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55050</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57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46567</xdr:rowOff>
    </xdr:from>
    <xdr:to>
      <xdr:col>77</xdr:col>
      <xdr:colOff>95250</xdr:colOff>
      <xdr:row>39</xdr:row>
      <xdr:rowOff>148167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158344</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38523</xdr:rowOff>
    </xdr:from>
    <xdr:to>
      <xdr:col>73</xdr:col>
      <xdr:colOff>44450</xdr:colOff>
      <xdr:row>39</xdr:row>
      <xdr:rowOff>140123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150300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49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14394</xdr:rowOff>
    </xdr:from>
    <xdr:to>
      <xdr:col>68</xdr:col>
      <xdr:colOff>203200</xdr:colOff>
      <xdr:row>39</xdr:row>
      <xdr:rowOff>115994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7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126171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46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14394</xdr:rowOff>
    </xdr:from>
    <xdr:to>
      <xdr:col>64</xdr:col>
      <xdr:colOff>152400</xdr:colOff>
      <xdr:row>39</xdr:row>
      <xdr:rowOff>115994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7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126171</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46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en-US" altLang="ja-JP" sz="1100" b="0" i="0" baseline="0">
              <a:solidFill>
                <a:schemeClr val="dk1"/>
              </a:solidFill>
              <a:effectLst/>
              <a:latin typeface="+mn-lt"/>
              <a:ea typeface="+mn-ea"/>
              <a:cs typeface="+mn-cs"/>
            </a:rPr>
            <a:t>R2</a:t>
          </a:r>
          <a:r>
            <a:rPr kumimoji="1" lang="ja-JP" altLang="ja-JP" sz="1100" b="0" i="0" baseline="0">
              <a:solidFill>
                <a:schemeClr val="dk1"/>
              </a:solidFill>
              <a:effectLst/>
              <a:latin typeface="+mn-lt"/>
              <a:ea typeface="+mn-ea"/>
              <a:cs typeface="+mn-cs"/>
            </a:rPr>
            <a:t>年度に続き、</a:t>
          </a:r>
          <a:r>
            <a:rPr kumimoji="1" lang="en-US" altLang="ja-JP" sz="1100" b="0" i="0" baseline="0">
              <a:solidFill>
                <a:schemeClr val="dk1"/>
              </a:solidFill>
              <a:effectLst/>
              <a:latin typeface="+mn-lt"/>
              <a:ea typeface="+mn-ea"/>
              <a:cs typeface="+mn-cs"/>
            </a:rPr>
            <a:t>R3</a:t>
          </a:r>
          <a:r>
            <a:rPr kumimoji="1" lang="ja-JP" altLang="en-US" sz="1100" b="0" i="0" baseline="0">
              <a:solidFill>
                <a:schemeClr val="dk1"/>
              </a:solidFill>
              <a:effectLst/>
              <a:latin typeface="+mn-lt"/>
              <a:ea typeface="+mn-ea"/>
              <a:cs typeface="+mn-cs"/>
            </a:rPr>
            <a:t>年</a:t>
          </a:r>
          <a:r>
            <a:rPr kumimoji="1" lang="ja-JP" altLang="ja-JP" sz="1100" b="0" i="0" baseline="0">
              <a:solidFill>
                <a:schemeClr val="dk1"/>
              </a:solidFill>
              <a:effectLst/>
              <a:latin typeface="+mn-lt"/>
              <a:ea typeface="+mn-ea"/>
              <a:cs typeface="+mn-cs"/>
            </a:rPr>
            <a:t>度も数値なしとなっている。今後、</a:t>
          </a:r>
          <a:r>
            <a:rPr kumimoji="1" lang="ja-JP" altLang="en-US" sz="1100" b="0" i="0" baseline="0">
              <a:solidFill>
                <a:schemeClr val="dk1"/>
              </a:solidFill>
              <a:effectLst/>
              <a:latin typeface="+mn-lt"/>
              <a:ea typeface="+mn-ea"/>
              <a:cs typeface="+mn-cs"/>
            </a:rPr>
            <a:t>おくの義務養育学校の建設や牛久運動公園、</a:t>
          </a:r>
          <a:r>
            <a:rPr kumimoji="1" lang="ja-JP" altLang="ja-JP" sz="1100" b="0" i="0" baseline="0">
              <a:solidFill>
                <a:schemeClr val="dk1"/>
              </a:solidFill>
              <a:effectLst/>
              <a:latin typeface="+mn-lt"/>
              <a:ea typeface="+mn-ea"/>
              <a:cs typeface="+mn-cs"/>
            </a:rPr>
            <a:t>中央生涯学習センター等の公共施設長寿命化改修などで地方債発行が見込まれ、地方債残高の増加が見込まれる。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将来世代にただ負担を先送りにするのではなく、</a:t>
          </a:r>
          <a:r>
            <a:rPr kumimoji="1" lang="ja-JP" altLang="en-US" sz="1100" b="0" i="0" baseline="0">
              <a:solidFill>
                <a:schemeClr val="dk1"/>
              </a:solidFill>
              <a:effectLst/>
              <a:latin typeface="+mn-lt"/>
              <a:ea typeface="+mn-ea"/>
              <a:cs typeface="+mn-cs"/>
            </a:rPr>
            <a:t>繰上償還の実施や</a:t>
          </a:r>
          <a:r>
            <a:rPr kumimoji="1" lang="ja-JP" altLang="ja-JP" sz="1100" b="0" i="0" baseline="0">
              <a:solidFill>
                <a:schemeClr val="dk1"/>
              </a:solidFill>
              <a:effectLst/>
              <a:latin typeface="+mn-lt"/>
              <a:ea typeface="+mn-ea"/>
              <a:cs typeface="+mn-cs"/>
            </a:rPr>
            <a:t>財政措置のある事業債の選択など、将来的な財源の確保に努めていく。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38893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41786</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442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44379</xdr:rowOff>
    </xdr:from>
    <xdr:to>
      <xdr:col>73</xdr:col>
      <xdr:colOff>44450</xdr:colOff>
      <xdr:row>15</xdr:row>
      <xdr:rowOff>145979</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156156</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72531</xdr:rowOff>
    </xdr:from>
    <xdr:to>
      <xdr:col>68</xdr:col>
      <xdr:colOff>203200</xdr:colOff>
      <xdr:row>16</xdr:row>
      <xdr:rowOff>2681</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12858</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4304</xdr:rowOff>
    </xdr:from>
    <xdr:to>
      <xdr:col>64</xdr:col>
      <xdr:colOff>152400</xdr:colOff>
      <xdr:row>16</xdr:row>
      <xdr:rowOff>105904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7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116081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51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134471</xdr:colOff>
      <xdr:row>26</xdr:row>
      <xdr:rowOff>78441</xdr:rowOff>
    </xdr:from>
    <xdr:ext cx="9099176" cy="425758"/>
    <xdr:sp macro="" textlink="">
      <xdr:nvSpPr>
        <xdr:cNvPr id="462" name="テキスト ボックス 461">
          <a:extLst>
            <a:ext uri="{FF2B5EF4-FFF2-40B4-BE49-F238E27FC236}">
              <a16:creationId xmlns:a16="http://schemas.microsoft.com/office/drawing/2014/main" id="{B7833EC5-7802-49C9-93AF-5F55205E114C}"/>
            </a:ext>
          </a:extLst>
        </xdr:cNvPr>
        <xdr:cNvSpPr txBox="1"/>
      </xdr:nvSpPr>
      <xdr:spPr>
        <a:xfrm>
          <a:off x="773206" y="4448735"/>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茨城県牛久市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84,497
83,080
58.92
33,531,821
31,079,268
2,156,996
17,294,159
26,479,643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近年は業務の継続性や行政サービスの安定化を図るため、年齢構成の是正を念頭においた計画的な職員採用を進めている。</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年度は、職員数の減や経験年数階層の変動による一般職給等の減により</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ポイント減となった。</a:t>
          </a:r>
        </a:p>
        <a:p>
          <a:r>
            <a:rPr kumimoji="1" lang="ja-JP" altLang="en-US" sz="1300">
              <a:latin typeface="ＭＳ Ｐゴシック" panose="020B0600070205080204" pitchFamily="50" charset="-128"/>
              <a:ea typeface="ＭＳ Ｐゴシック" panose="020B0600070205080204" pitchFamily="50" charset="-128"/>
            </a:rPr>
            <a:t> 　今後も人件費抑制に取り組む一方で、市民サービスの向上を第一に考え、職員数の適正管理、並びに正職員、会計年度任用職員のバランスについても考えた組織づくりに取り組む。</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46990</xdr:rowOff>
    </xdr:from>
    <xdr:to>
      <xdr:col>24</xdr:col>
      <xdr:colOff>25400</xdr:colOff>
      <xdr:row>36</xdr:row>
      <xdr:rowOff>50800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04774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50800</xdr:rowOff>
    </xdr:from>
    <xdr:to>
      <xdr:col>19</xdr:col>
      <xdr:colOff>187325</xdr:colOff>
      <xdr:row>36</xdr:row>
      <xdr:rowOff>50800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23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50800</xdr:rowOff>
    </xdr:from>
    <xdr:to>
      <xdr:col>15</xdr:col>
      <xdr:colOff>98425</xdr:colOff>
      <xdr:row>36</xdr:row>
      <xdr:rowOff>88900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2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88900</xdr:rowOff>
    </xdr:from>
    <xdr:to>
      <xdr:col>11</xdr:col>
      <xdr:colOff>9525</xdr:colOff>
      <xdr:row>36</xdr:row>
      <xdr:rowOff>127000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61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167640</xdr:rowOff>
    </xdr:from>
    <xdr:to>
      <xdr:col>24</xdr:col>
      <xdr:colOff>76200</xdr:colOff>
      <xdr:row>35</xdr:row>
      <xdr:rowOff>97790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12717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0</xdr:rowOff>
    </xdr:from>
    <xdr:to>
      <xdr:col>20</xdr:col>
      <xdr:colOff>38100</xdr:colOff>
      <xdr:row>36</xdr:row>
      <xdr:rowOff>101600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0</xdr:rowOff>
    </xdr:from>
    <xdr:to>
      <xdr:col>15</xdr:col>
      <xdr:colOff>149225</xdr:colOff>
      <xdr:row>36</xdr:row>
      <xdr:rowOff>101600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111777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38100</xdr:rowOff>
    </xdr:from>
    <xdr:to>
      <xdr:col>11</xdr:col>
      <xdr:colOff>60325</xdr:colOff>
      <xdr:row>36</xdr:row>
      <xdr:rowOff>139700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クリーンセンター及び自校式給食を市直営で実施しているため、物件費は平均より高い数値で推移している。</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年度については、学校給食費や小中学校ＧＩＧＡスクールタブレット借上料の増により、</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年度比で決算増となったが、歳入経常一般財源等の増が大きく、</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ポイント減となった。</a:t>
          </a:r>
        </a:p>
        <a:p>
          <a:r>
            <a:rPr kumimoji="1" lang="ja-JP" altLang="en-US" sz="1300">
              <a:latin typeface="ＭＳ Ｐゴシック" panose="020B0600070205080204" pitchFamily="50" charset="-128"/>
              <a:ea typeface="ＭＳ Ｐゴシック" panose="020B0600070205080204" pitchFamily="50" charset="-128"/>
            </a:rPr>
            <a:t>　今後は、施設の運営経費、維持管理経費等も含め経常的な物件費を削減できるよう進めていく。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135164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24529"/>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97064</xdr:rowOff>
    </xdr:from>
    <xdr:to>
      <xdr:col>82</xdr:col>
      <xdr:colOff>107950</xdr:colOff>
      <xdr:row>20</xdr:row>
      <xdr:rowOff>110672</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3354614"/>
          <a:ext cx="8382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65513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37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56243</xdr:rowOff>
    </xdr:from>
    <xdr:to>
      <xdr:col>78</xdr:col>
      <xdr:colOff>69850</xdr:colOff>
      <xdr:row>20</xdr:row>
      <xdr:rowOff>110672</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4852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81643</xdr:rowOff>
    </xdr:from>
    <xdr:to>
      <xdr:col>78</xdr:col>
      <xdr:colOff>120650</xdr:colOff>
      <xdr:row>17</xdr:row>
      <xdr:rowOff>11793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21970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93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56243</xdr:rowOff>
    </xdr:from>
    <xdr:to>
      <xdr:col>73</xdr:col>
      <xdr:colOff>180975</xdr:colOff>
      <xdr:row>20</xdr:row>
      <xdr:rowOff>67128</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4852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98170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1814</xdr:rowOff>
    </xdr:from>
    <xdr:to>
      <xdr:col>69</xdr:col>
      <xdr:colOff>92075</xdr:colOff>
      <xdr:row>20</xdr:row>
      <xdr:rowOff>67128</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43081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146957</xdr:rowOff>
    </xdr:from>
    <xdr:to>
      <xdr:col>69</xdr:col>
      <xdr:colOff>142875</xdr:colOff>
      <xdr:row>17</xdr:row>
      <xdr:rowOff>77107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87284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65513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46264</xdr:rowOff>
    </xdr:from>
    <xdr:to>
      <xdr:col>82</xdr:col>
      <xdr:colOff>158750</xdr:colOff>
      <xdr:row>19</xdr:row>
      <xdr:rowOff>147864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30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18341</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27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59872</xdr:rowOff>
    </xdr:from>
    <xdr:to>
      <xdr:col>78</xdr:col>
      <xdr:colOff>120650</xdr:colOff>
      <xdr:row>20</xdr:row>
      <xdr:rowOff>161472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48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146249</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575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5443</xdr:rowOff>
    </xdr:from>
    <xdr:to>
      <xdr:col>74</xdr:col>
      <xdr:colOff>31750</xdr:colOff>
      <xdr:row>20</xdr:row>
      <xdr:rowOff>107043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43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91820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52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16328</xdr:rowOff>
    </xdr:from>
    <xdr:to>
      <xdr:col>69</xdr:col>
      <xdr:colOff>142875</xdr:colOff>
      <xdr:row>20</xdr:row>
      <xdr:rowOff>117928</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44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102705</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53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122464</xdr:rowOff>
    </xdr:from>
    <xdr:to>
      <xdr:col>65</xdr:col>
      <xdr:colOff>53975</xdr:colOff>
      <xdr:row>20</xdr:row>
      <xdr:rowOff>52614</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38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37391</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466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児童手当の減額等により近年減少傾向にある。</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年度は、障害者給付費や療養給付費などの増により、</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年度比で決算額は増となっているが、歳入経常一般財源等の増が大きく、</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ポイント減となった。</a:t>
          </a:r>
        </a:p>
        <a:p>
          <a:r>
            <a:rPr kumimoji="1" lang="ja-JP" altLang="en-US" sz="1300">
              <a:latin typeface="ＭＳ Ｐゴシック" panose="020B0600070205080204" pitchFamily="50" charset="-128"/>
              <a:ea typeface="ＭＳ Ｐゴシック" panose="020B0600070205080204" pitchFamily="50" charset="-128"/>
            </a:rPr>
            <a:t>　全国平均、類似団体平均と比べて低値で推移しているが、高齢化に伴い加速度的に伸びる恐れがあるため、健康増進策等、今後も扶助費抑制に積極的に取り組んでいく必要がある。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69615"/>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53522</xdr:rowOff>
    </xdr:from>
    <xdr:to>
      <xdr:col>24</xdr:col>
      <xdr:colOff>25400</xdr:colOff>
      <xdr:row>55</xdr:row>
      <xdr:rowOff>118835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4832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159855</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118835</xdr:rowOff>
    </xdr:from>
    <xdr:to>
      <xdr:col>19</xdr:col>
      <xdr:colOff>187325</xdr:colOff>
      <xdr:row>55</xdr:row>
      <xdr:rowOff>140607</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5485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140607</xdr:rowOff>
    </xdr:from>
    <xdr:to>
      <xdr:col>15</xdr:col>
      <xdr:colOff>98425</xdr:colOff>
      <xdr:row>56</xdr:row>
      <xdr:rowOff>34472</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95703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34472</xdr:rowOff>
    </xdr:from>
    <xdr:to>
      <xdr:col>11</xdr:col>
      <xdr:colOff>9525</xdr:colOff>
      <xdr:row>56</xdr:row>
      <xdr:rowOff>56243</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96356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70757</xdr:rowOff>
    </xdr:from>
    <xdr:to>
      <xdr:col>11</xdr:col>
      <xdr:colOff>60325</xdr:colOff>
      <xdr:row>57</xdr:row>
      <xdr:rowOff>907</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157134</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168020</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2722</xdr:rowOff>
    </xdr:from>
    <xdr:to>
      <xdr:col>24</xdr:col>
      <xdr:colOff>76200</xdr:colOff>
      <xdr:row>55</xdr:row>
      <xdr:rowOff>104322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19249</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68035</xdr:rowOff>
    </xdr:from>
    <xdr:to>
      <xdr:col>20</xdr:col>
      <xdr:colOff>38100</xdr:colOff>
      <xdr:row>55</xdr:row>
      <xdr:rowOff>169635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8362</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89807</xdr:rowOff>
    </xdr:from>
    <xdr:to>
      <xdr:col>15</xdr:col>
      <xdr:colOff>149225</xdr:colOff>
      <xdr:row>56</xdr:row>
      <xdr:rowOff>19957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30134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155122</xdr:rowOff>
    </xdr:from>
    <xdr:to>
      <xdr:col>11</xdr:col>
      <xdr:colOff>60325</xdr:colOff>
      <xdr:row>56</xdr:row>
      <xdr:rowOff>85272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95449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117220</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年度は、介護特会への繰出金増となったものの、クリーンセンター等の維持補修費の減や歳入経常一般財源等の増により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ポイント減少した。しかし、高齢化や公共施設の老朽化に伴い、今後繰出金や維持補修費の増が見込まれる。</a:t>
          </a:r>
        </a:p>
        <a:p>
          <a:r>
            <a:rPr kumimoji="1" lang="ja-JP" altLang="en-US" sz="1300">
              <a:latin typeface="ＭＳ Ｐゴシック" panose="020B0600070205080204" pitchFamily="50" charset="-128"/>
              <a:ea typeface="ＭＳ Ｐゴシック" panose="020B0600070205080204" pitchFamily="50" charset="-128"/>
            </a:rPr>
            <a:t>　引き続き医療費削減につながる健康増進の取り組みや公共施設等総合管理計画に基づく計画的な改修を実施することで経費の削減に取り組んでいく。</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61</xdr:row>
      <xdr:rowOff>4535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0478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67128</xdr:rowOff>
    </xdr:from>
    <xdr:to>
      <xdr:col>82</xdr:col>
      <xdr:colOff>107950</xdr:colOff>
      <xdr:row>56</xdr:row>
      <xdr:rowOff>154215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668328"/>
          <a:ext cx="8382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32855</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154215</xdr:rowOff>
    </xdr:from>
    <xdr:to>
      <xdr:col>78</xdr:col>
      <xdr:colOff>69850</xdr:colOff>
      <xdr:row>57</xdr:row>
      <xdr:rowOff>26307</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7554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26307</xdr:rowOff>
    </xdr:from>
    <xdr:to>
      <xdr:col>73</xdr:col>
      <xdr:colOff>180975</xdr:colOff>
      <xdr:row>57</xdr:row>
      <xdr:rowOff>80735</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97989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132443</xdr:rowOff>
    </xdr:from>
    <xdr:to>
      <xdr:col>69</xdr:col>
      <xdr:colOff>92075</xdr:colOff>
      <xdr:row>57</xdr:row>
      <xdr:rowOff>80735</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733643"/>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148970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170742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159855</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58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103415</xdr:rowOff>
    </xdr:from>
    <xdr:to>
      <xdr:col>78</xdr:col>
      <xdr:colOff>120650</xdr:colOff>
      <xdr:row>57</xdr:row>
      <xdr:rowOff>33565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43742</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473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146957</xdr:rowOff>
    </xdr:from>
    <xdr:to>
      <xdr:col>74</xdr:col>
      <xdr:colOff>31750</xdr:colOff>
      <xdr:row>57</xdr:row>
      <xdr:rowOff>77107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87284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51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29935</xdr:rowOff>
    </xdr:from>
    <xdr:to>
      <xdr:col>69</xdr:col>
      <xdr:colOff>142875</xdr:colOff>
      <xdr:row>57</xdr:row>
      <xdr:rowOff>131535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141712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5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81643</xdr:rowOff>
    </xdr:from>
    <xdr:to>
      <xdr:col>65</xdr:col>
      <xdr:colOff>53975</xdr:colOff>
      <xdr:row>57</xdr:row>
      <xdr:rowOff>11793</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21970</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市民の活動を推進する為には、補助金の支出は必要で、これまでも全国平均、類似団体の平均値と同水準で推移している。</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年度は、前年度補助事業精算に伴う国庫返還金の増等により、</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年度比で決算増となったが、歳入経常一般財源等の増が大きく</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ポイント減となった。</a:t>
          </a:r>
        </a:p>
        <a:p>
          <a:r>
            <a:rPr kumimoji="1" lang="ja-JP" altLang="en-US" sz="1300">
              <a:latin typeface="ＭＳ Ｐゴシック" panose="020B0600070205080204" pitchFamily="50" charset="-128"/>
              <a:ea typeface="ＭＳ Ｐゴシック" panose="020B0600070205080204" pitchFamily="50" charset="-128"/>
            </a:rPr>
            <a:t>　補助費については、その金額が適正か否かを適正に判断し、不必要な支出の抑制に努めていきたい。</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131572</xdr:rowOff>
    </xdr:from>
    <xdr:to>
      <xdr:col>82</xdr:col>
      <xdr:colOff>107950</xdr:colOff>
      <xdr:row>36</xdr:row>
      <xdr:rowOff>159004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30377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74439</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58420</xdr:rowOff>
    </xdr:from>
    <xdr:to>
      <xdr:col>78</xdr:col>
      <xdr:colOff>69850</xdr:colOff>
      <xdr:row>36</xdr:row>
      <xdr:rowOff>159004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623062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58420</xdr:rowOff>
    </xdr:from>
    <xdr:to>
      <xdr:col>73</xdr:col>
      <xdr:colOff>180975</xdr:colOff>
      <xdr:row>36</xdr:row>
      <xdr:rowOff>62992</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893800" y="6230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62992</xdr:rowOff>
    </xdr:from>
    <xdr:to>
      <xdr:col>69</xdr:col>
      <xdr:colOff>92075</xdr:colOff>
      <xdr:row>36</xdr:row>
      <xdr:rowOff>67564</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004800" y="62351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130573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52849</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108204</xdr:rowOff>
    </xdr:from>
    <xdr:to>
      <xdr:col>78</xdr:col>
      <xdr:colOff>120650</xdr:colOff>
      <xdr:row>37</xdr:row>
      <xdr:rowOff>38354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xdr:rowOff>
    </xdr:from>
    <xdr:to>
      <xdr:col>74</xdr:col>
      <xdr:colOff>31750</xdr:colOff>
      <xdr:row>36</xdr:row>
      <xdr:rowOff>109220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119397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xdr:rowOff>
    </xdr:from>
    <xdr:to>
      <xdr:col>69</xdr:col>
      <xdr:colOff>142875</xdr:colOff>
      <xdr:row>36</xdr:row>
      <xdr:rowOff>113792</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123969</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これまで地方債残高抑制に取り組んできた結果、全国平均、類似団体平均と比して低値で推移している。</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借入債償還開始により、</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年度比で決算額は増となったが、歳入経常一般財源等の増が大きく、</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ポイント減となった。</a:t>
          </a:r>
        </a:p>
        <a:p>
          <a:r>
            <a:rPr kumimoji="1" lang="ja-JP" altLang="en-US" sz="1300">
              <a:latin typeface="ＭＳ Ｐゴシック" panose="020B0600070205080204" pitchFamily="50" charset="-128"/>
              <a:ea typeface="ＭＳ Ｐゴシック" panose="020B0600070205080204" pitchFamily="50" charset="-128"/>
            </a:rPr>
            <a:t>　今後は公共施設等総合管理計画に基づく改修等により公債費の増加も懸念されるが、引き続き地方債残高抑制に努めるとともに、毎年の償還額の平準化にも取り組んでいく。</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5095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5080</xdr:rowOff>
    </xdr:from>
    <xdr:to>
      <xdr:col>24</xdr:col>
      <xdr:colOff>25400</xdr:colOff>
      <xdr:row>76</xdr:row>
      <xdr:rowOff>50800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987800" y="130352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78757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50800</xdr:rowOff>
    </xdr:from>
    <xdr:to>
      <xdr:col>19</xdr:col>
      <xdr:colOff>187325</xdr:colOff>
      <xdr:row>76</xdr:row>
      <xdr:rowOff>50800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098800" y="1308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26670</xdr:rowOff>
    </xdr:from>
    <xdr:to>
      <xdr:col>20</xdr:col>
      <xdr:colOff>38100</xdr:colOff>
      <xdr:row>77</xdr:row>
      <xdr:rowOff>128270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113047</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50800</xdr:rowOff>
    </xdr:from>
    <xdr:to>
      <xdr:col>15</xdr:col>
      <xdr:colOff>98425</xdr:colOff>
      <xdr:row>76</xdr:row>
      <xdr:rowOff>58420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081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113047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27939</xdr:rowOff>
    </xdr:from>
    <xdr:to>
      <xdr:col>11</xdr:col>
      <xdr:colOff>9525</xdr:colOff>
      <xdr:row>76</xdr:row>
      <xdr:rowOff>58420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1320800" y="130581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158766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125730</xdr:rowOff>
    </xdr:from>
    <xdr:to>
      <xdr:col>24</xdr:col>
      <xdr:colOff>76200</xdr:colOff>
      <xdr:row>76</xdr:row>
      <xdr:rowOff>55880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142257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0</xdr:rowOff>
    </xdr:from>
    <xdr:to>
      <xdr:col>20</xdr:col>
      <xdr:colOff>38100</xdr:colOff>
      <xdr:row>76</xdr:row>
      <xdr:rowOff>101600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111777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79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0</xdr:rowOff>
    </xdr:from>
    <xdr:to>
      <xdr:col>15</xdr:col>
      <xdr:colOff>149225</xdr:colOff>
      <xdr:row>76</xdr:row>
      <xdr:rowOff>101600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111777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xdr:rowOff>
    </xdr:from>
    <xdr:to>
      <xdr:col>11</xdr:col>
      <xdr:colOff>60325</xdr:colOff>
      <xdr:row>76</xdr:row>
      <xdr:rowOff>109220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119397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148589</xdr:rowOff>
    </xdr:from>
    <xdr:to>
      <xdr:col>6</xdr:col>
      <xdr:colOff>171450</xdr:colOff>
      <xdr:row>76</xdr:row>
      <xdr:rowOff>78739</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88917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年度は前年度と比較し</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ポイントの減少となった。介護特会への繰出金や前年度補助事業精算に伴う国庫返還金等が増加したものの、普通交付税や臨時財政対策債の増により歳入経常一般財源が大幅増となったことによる影響が大きい。</a:t>
          </a:r>
        </a:p>
        <a:p>
          <a:r>
            <a:rPr kumimoji="1" lang="ja-JP" altLang="en-US" sz="1300">
              <a:latin typeface="ＭＳ Ｐゴシック" panose="020B0600070205080204" pitchFamily="50" charset="-128"/>
              <a:ea typeface="ＭＳ Ｐゴシック" panose="020B0600070205080204" pitchFamily="50" charset="-128"/>
            </a:rPr>
            <a:t>　今後扶助費や繰出金、維持補修費は増見込みであるが、経常収支比率の増は財政運営に大きな影響を及ぼす。経常経費全体の圧縮につとめていきたい。</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80058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60706</xdr:rowOff>
    </xdr:from>
    <xdr:to>
      <xdr:col>82</xdr:col>
      <xdr:colOff>107950</xdr:colOff>
      <xdr:row>78</xdr:row>
      <xdr:rowOff>163576</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3262356"/>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17290</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67563</xdr:rowOff>
    </xdr:from>
    <xdr:to>
      <xdr:col>78</xdr:col>
      <xdr:colOff>69850</xdr:colOff>
      <xdr:row>78</xdr:row>
      <xdr:rowOff>163576</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4782800" y="13440663"/>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114825</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14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67563</xdr:rowOff>
    </xdr:from>
    <xdr:to>
      <xdr:col>73</xdr:col>
      <xdr:colOff>180975</xdr:colOff>
      <xdr:row>78</xdr:row>
      <xdr:rowOff>149861</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893800" y="13440663"/>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21337</xdr:rowOff>
    </xdr:from>
    <xdr:to>
      <xdr:col>74</xdr:col>
      <xdr:colOff>31750</xdr:colOff>
      <xdr:row>78</xdr:row>
      <xdr:rowOff>122937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107714</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108713</xdr:rowOff>
    </xdr:from>
    <xdr:to>
      <xdr:col>69</xdr:col>
      <xdr:colOff>92075</xdr:colOff>
      <xdr:row>78</xdr:row>
      <xdr:rowOff>149861</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481813"/>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3048</xdr:rowOff>
    </xdr:from>
    <xdr:to>
      <xdr:col>69</xdr:col>
      <xdr:colOff>142875</xdr:colOff>
      <xdr:row>78</xdr:row>
      <xdr:rowOff>104648</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114825</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110253</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9906</xdr:rowOff>
    </xdr:from>
    <xdr:to>
      <xdr:col>82</xdr:col>
      <xdr:colOff>158750</xdr:colOff>
      <xdr:row>77</xdr:row>
      <xdr:rowOff>111506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153433</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18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112776</xdr:rowOff>
    </xdr:from>
    <xdr:to>
      <xdr:col>78</xdr:col>
      <xdr:colOff>120650</xdr:colOff>
      <xdr:row>79</xdr:row>
      <xdr:rowOff>42926</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27703</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572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16763</xdr:rowOff>
    </xdr:from>
    <xdr:to>
      <xdr:col>74</xdr:col>
      <xdr:colOff>31750</xdr:colOff>
      <xdr:row>78</xdr:row>
      <xdr:rowOff>118363</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128540</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99061</xdr:rowOff>
    </xdr:from>
    <xdr:to>
      <xdr:col>69</xdr:col>
      <xdr:colOff>142875</xdr:colOff>
      <xdr:row>79</xdr:row>
      <xdr:rowOff>29211</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13988</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57913</xdr:rowOff>
    </xdr:from>
    <xdr:to>
      <xdr:col>65</xdr:col>
      <xdr:colOff>53975</xdr:colOff>
      <xdr:row>78</xdr:row>
      <xdr:rowOff>159513</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144290</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茨城県牛久市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168551</xdr:rowOff>
    </xdr:from>
    <xdr:to>
      <xdr:col>29</xdr:col>
      <xdr:colOff>127000</xdr:colOff>
      <xdr:row>19</xdr:row>
      <xdr:rowOff>4171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302276"/>
          <a:ext cx="647700" cy="70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81324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72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168551</xdr:rowOff>
    </xdr:from>
    <xdr:to>
      <xdr:col>26</xdr:col>
      <xdr:colOff>50800</xdr:colOff>
      <xdr:row>19</xdr:row>
      <xdr:rowOff>12597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302276"/>
          <a:ext cx="698500" cy="15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88751</xdr:rowOff>
    </xdr:from>
    <xdr:to>
      <xdr:col>26</xdr:col>
      <xdr:colOff>101600</xdr:colOff>
      <xdr:row>18</xdr:row>
      <xdr:rowOff>18901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51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29078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19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12597</xdr:rowOff>
    </xdr:from>
    <xdr:to>
      <xdr:col>22</xdr:col>
      <xdr:colOff>114300</xdr:colOff>
      <xdr:row>19</xdr:row>
      <xdr:rowOff>13086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317772"/>
          <a:ext cx="698500" cy="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117424</xdr:rowOff>
    </xdr:from>
    <xdr:to>
      <xdr:col>22</xdr:col>
      <xdr:colOff>165100</xdr:colOff>
      <xdr:row>18</xdr:row>
      <xdr:rowOff>47574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7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57751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4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13086</xdr:rowOff>
    </xdr:from>
    <xdr:to>
      <xdr:col>18</xdr:col>
      <xdr:colOff>177800</xdr:colOff>
      <xdr:row>19</xdr:row>
      <xdr:rowOff>14082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318261"/>
          <a:ext cx="698500" cy="9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133002</xdr:rowOff>
    </xdr:from>
    <xdr:to>
      <xdr:col>19</xdr:col>
      <xdr:colOff>38100</xdr:colOff>
      <xdr:row>18</xdr:row>
      <xdr:rowOff>63152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95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73329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6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141737</xdr:rowOff>
    </xdr:from>
    <xdr:to>
      <xdr:col>15</xdr:col>
      <xdr:colOff>101600</xdr:colOff>
      <xdr:row>18</xdr:row>
      <xdr:rowOff>71887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04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82064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72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124821</xdr:rowOff>
    </xdr:from>
    <xdr:to>
      <xdr:col>29</xdr:col>
      <xdr:colOff>177800</xdr:colOff>
      <xdr:row>19</xdr:row>
      <xdr:rowOff>54971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58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33398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67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117751</xdr:rowOff>
    </xdr:from>
    <xdr:to>
      <xdr:col>26</xdr:col>
      <xdr:colOff>101600</xdr:colOff>
      <xdr:row>19</xdr:row>
      <xdr:rowOff>47901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514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32678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37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133247</xdr:rowOff>
    </xdr:from>
    <xdr:to>
      <xdr:col>22</xdr:col>
      <xdr:colOff>165100</xdr:colOff>
      <xdr:row>19</xdr:row>
      <xdr:rowOff>63397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66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48174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133736</xdr:rowOff>
    </xdr:from>
    <xdr:to>
      <xdr:col>19</xdr:col>
      <xdr:colOff>38100</xdr:colOff>
      <xdr:row>19</xdr:row>
      <xdr:rowOff>63886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67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48663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53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134732</xdr:rowOff>
    </xdr:from>
    <xdr:to>
      <xdr:col>15</xdr:col>
      <xdr:colOff>101600</xdr:colOff>
      <xdr:row>19</xdr:row>
      <xdr:rowOff>64882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68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49659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5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20048</xdr:rowOff>
    </xdr:from>
    <xdr:to>
      <xdr:col>29</xdr:col>
      <xdr:colOff>127000</xdr:colOff>
      <xdr:row>37</xdr:row>
      <xdr:rowOff>24195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7144748"/>
          <a:ext cx="647700" cy="4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79077</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89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18839</xdr:rowOff>
    </xdr:from>
    <xdr:to>
      <xdr:col>26</xdr:col>
      <xdr:colOff>50800</xdr:colOff>
      <xdr:row>37</xdr:row>
      <xdr:rowOff>24195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7143539"/>
          <a:ext cx="698500" cy="5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238768</xdr:rowOff>
    </xdr:from>
    <xdr:to>
      <xdr:col>26</xdr:col>
      <xdr:colOff>101600</xdr:colOff>
      <xdr:row>35</xdr:row>
      <xdr:rowOff>340368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7645</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61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18839</xdr:rowOff>
    </xdr:from>
    <xdr:to>
      <xdr:col>22</xdr:col>
      <xdr:colOff>114300</xdr:colOff>
      <xdr:row>37</xdr:row>
      <xdr:rowOff>20799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7143539"/>
          <a:ext cx="698500" cy="1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247650</xdr:rowOff>
    </xdr:from>
    <xdr:to>
      <xdr:col>22</xdr:col>
      <xdr:colOff>165100</xdr:colOff>
      <xdr:row>36</xdr:row>
      <xdr:rowOff>6350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20799</xdr:rowOff>
    </xdr:from>
    <xdr:to>
      <xdr:col>18</xdr:col>
      <xdr:colOff>177800</xdr:colOff>
      <xdr:row>37</xdr:row>
      <xdr:rowOff>51236</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7145499"/>
          <a:ext cx="698500" cy="30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253136</xdr:rowOff>
    </xdr:from>
    <xdr:to>
      <xdr:col>19</xdr:col>
      <xdr:colOff>38100</xdr:colOff>
      <xdr:row>36</xdr:row>
      <xdr:rowOff>11836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22013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234391</xdr:rowOff>
    </xdr:from>
    <xdr:to>
      <xdr:col>15</xdr:col>
      <xdr:colOff>101600</xdr:colOff>
      <xdr:row>35</xdr:row>
      <xdr:rowOff>335991</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3268</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140698</xdr:rowOff>
    </xdr:from>
    <xdr:to>
      <xdr:col>29</xdr:col>
      <xdr:colOff>177800</xdr:colOff>
      <xdr:row>37</xdr:row>
      <xdr:rowOff>70848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7093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112775</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706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144845</xdr:rowOff>
    </xdr:from>
    <xdr:to>
      <xdr:col>26</xdr:col>
      <xdr:colOff>101600</xdr:colOff>
      <xdr:row>37</xdr:row>
      <xdr:rowOff>74995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7098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59772</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184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139489</xdr:rowOff>
    </xdr:from>
    <xdr:to>
      <xdr:col>22</xdr:col>
      <xdr:colOff>165100</xdr:colOff>
      <xdr:row>37</xdr:row>
      <xdr:rowOff>69639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7092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54416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17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141449</xdr:rowOff>
    </xdr:from>
    <xdr:to>
      <xdr:col>19</xdr:col>
      <xdr:colOff>38100</xdr:colOff>
      <xdr:row>37</xdr:row>
      <xdr:rowOff>71599</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7094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56376</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181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436</xdr:rowOff>
    </xdr:from>
    <xdr:to>
      <xdr:col>15</xdr:col>
      <xdr:colOff>101600</xdr:colOff>
      <xdr:row>37</xdr:row>
      <xdr:rowOff>102036</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125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86813</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211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茨城県牛久市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84,497
83,080
58.92
33,531,821
31,079,268
2,156,996
17,294,159
26,479,643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36544</xdr:rowOff>
    </xdr:from>
    <xdr:to>
      <xdr:col>24</xdr:col>
      <xdr:colOff>63500</xdr:colOff>
      <xdr:row>38</xdr:row>
      <xdr:rowOff>48413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551644"/>
          <a:ext cx="838200" cy="1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54151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54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36544</xdr:rowOff>
    </xdr:from>
    <xdr:to>
      <xdr:col>19</xdr:col>
      <xdr:colOff>177800</xdr:colOff>
      <xdr:row>38</xdr:row>
      <xdr:rowOff>43935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551644"/>
          <a:ext cx="889000" cy="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63868</xdr:rowOff>
    </xdr:from>
    <xdr:to>
      <xdr:col>20</xdr:col>
      <xdr:colOff>38100</xdr:colOff>
      <xdr:row>36</xdr:row>
      <xdr:rowOff>165468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10545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37726</xdr:rowOff>
    </xdr:from>
    <xdr:to>
      <xdr:col>15</xdr:col>
      <xdr:colOff>50800</xdr:colOff>
      <xdr:row>38</xdr:row>
      <xdr:rowOff>43935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552826"/>
          <a:ext cx="889000" cy="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169786</xdr:rowOff>
    </xdr:from>
    <xdr:to>
      <xdr:col>15</xdr:col>
      <xdr:colOff>101600</xdr:colOff>
      <xdr:row>37</xdr:row>
      <xdr:rowOff>99936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116463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32715</xdr:rowOff>
    </xdr:from>
    <xdr:to>
      <xdr:col>10</xdr:col>
      <xdr:colOff>114300</xdr:colOff>
      <xdr:row>38</xdr:row>
      <xdr:rowOff>37726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547815"/>
          <a:ext cx="889000" cy="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9938</xdr:rowOff>
    </xdr:from>
    <xdr:to>
      <xdr:col>10</xdr:col>
      <xdr:colOff>165100</xdr:colOff>
      <xdr:row>37</xdr:row>
      <xdr:rowOff>111538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128065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6680</xdr:rowOff>
    </xdr:from>
    <xdr:to>
      <xdr:col>6</xdr:col>
      <xdr:colOff>38100</xdr:colOff>
      <xdr:row>37</xdr:row>
      <xdr:rowOff>108280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124807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169063</xdr:rowOff>
    </xdr:from>
    <xdr:to>
      <xdr:col>24</xdr:col>
      <xdr:colOff>114300</xdr:colOff>
      <xdr:row>38</xdr:row>
      <xdr:rowOff>99213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51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83990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2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157194</xdr:rowOff>
    </xdr:from>
    <xdr:to>
      <xdr:col>20</xdr:col>
      <xdr:colOff>38100</xdr:colOff>
      <xdr:row>38</xdr:row>
      <xdr:rowOff>87344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5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78471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9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164585</xdr:rowOff>
    </xdr:from>
    <xdr:to>
      <xdr:col>15</xdr:col>
      <xdr:colOff>101600</xdr:colOff>
      <xdr:row>38</xdr:row>
      <xdr:rowOff>94735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0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85862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0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158375</xdr:rowOff>
    </xdr:from>
    <xdr:to>
      <xdr:col>10</xdr:col>
      <xdr:colOff>165100</xdr:colOff>
      <xdr:row>38</xdr:row>
      <xdr:rowOff>88525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0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79653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94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153365</xdr:rowOff>
    </xdr:from>
    <xdr:to>
      <xdr:col>6</xdr:col>
      <xdr:colOff>38100</xdr:colOff>
      <xdr:row>38</xdr:row>
      <xdr:rowOff>83515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9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74642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8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79222</xdr:rowOff>
    </xdr:from>
    <xdr:to>
      <xdr:col>24</xdr:col>
      <xdr:colOff>63500</xdr:colOff>
      <xdr:row>57</xdr:row>
      <xdr:rowOff>39053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80422"/>
          <a:ext cx="838200" cy="13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31272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32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23584</xdr:rowOff>
    </xdr:from>
    <xdr:to>
      <xdr:col>19</xdr:col>
      <xdr:colOff>177800</xdr:colOff>
      <xdr:row>57</xdr:row>
      <xdr:rowOff>39053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796234"/>
          <a:ext cx="8890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136207</xdr:rowOff>
    </xdr:from>
    <xdr:to>
      <xdr:col>20</xdr:col>
      <xdr:colOff>38100</xdr:colOff>
      <xdr:row>57</xdr:row>
      <xdr:rowOff>66357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3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82884</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1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23584</xdr:rowOff>
    </xdr:from>
    <xdr:to>
      <xdr:col>15</xdr:col>
      <xdr:colOff>50800</xdr:colOff>
      <xdr:row>57</xdr:row>
      <xdr:rowOff>49949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796234"/>
          <a:ext cx="889000" cy="26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25883</xdr:rowOff>
    </xdr:from>
    <xdr:to>
      <xdr:col>15</xdr:col>
      <xdr:colOff>101600</xdr:colOff>
      <xdr:row>57</xdr:row>
      <xdr:rowOff>127483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9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118610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89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49949</xdr:rowOff>
    </xdr:from>
    <xdr:to>
      <xdr:col>10</xdr:col>
      <xdr:colOff>114300</xdr:colOff>
      <xdr:row>57</xdr:row>
      <xdr:rowOff>110274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2259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63805</xdr:rowOff>
    </xdr:from>
    <xdr:to>
      <xdr:col>10</xdr:col>
      <xdr:colOff>165100</xdr:colOff>
      <xdr:row>57</xdr:row>
      <xdr:rowOff>165405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3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156532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92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77394</xdr:rowOff>
    </xdr:from>
    <xdr:to>
      <xdr:col>6</xdr:col>
      <xdr:colOff>38100</xdr:colOff>
      <xdr:row>58</xdr:row>
      <xdr:rowOff>7544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170121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94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28422</xdr:rowOff>
    </xdr:from>
    <xdr:to>
      <xdr:col>24</xdr:col>
      <xdr:colOff>114300</xdr:colOff>
      <xdr:row>56</xdr:row>
      <xdr:rowOff>130022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2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51299</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8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159703</xdr:rowOff>
    </xdr:from>
    <xdr:to>
      <xdr:col>20</xdr:col>
      <xdr:colOff>38100</xdr:colOff>
      <xdr:row>57</xdr:row>
      <xdr:rowOff>89853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6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80980</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85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144234</xdr:rowOff>
    </xdr:from>
    <xdr:to>
      <xdr:col>15</xdr:col>
      <xdr:colOff>101600</xdr:colOff>
      <xdr:row>57</xdr:row>
      <xdr:rowOff>74384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4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90911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52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170599</xdr:rowOff>
    </xdr:from>
    <xdr:to>
      <xdr:col>10</xdr:col>
      <xdr:colOff>165100</xdr:colOff>
      <xdr:row>57</xdr:row>
      <xdr:rowOff>100749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7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117276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54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59474</xdr:rowOff>
    </xdr:from>
    <xdr:to>
      <xdr:col>6</xdr:col>
      <xdr:colOff>38100</xdr:colOff>
      <xdr:row>57</xdr:row>
      <xdr:rowOff>161074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3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6151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60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153970</xdr:rowOff>
    </xdr:from>
    <xdr:to>
      <xdr:col>24</xdr:col>
      <xdr:colOff>63500</xdr:colOff>
      <xdr:row>78</xdr:row>
      <xdr:rowOff>166805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527070"/>
          <a:ext cx="838200" cy="1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100837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302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153970</xdr:rowOff>
    </xdr:from>
    <xdr:to>
      <xdr:col>19</xdr:col>
      <xdr:colOff>177800</xdr:colOff>
      <xdr:row>79</xdr:row>
      <xdr:rowOff>3749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527070"/>
          <a:ext cx="889000" cy="2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74988</xdr:rowOff>
    </xdr:from>
    <xdr:to>
      <xdr:col>20</xdr:col>
      <xdr:colOff>38100</xdr:colOff>
      <xdr:row>79</xdr:row>
      <xdr:rowOff>5138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44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21665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22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150510</xdr:rowOff>
    </xdr:from>
    <xdr:to>
      <xdr:col>15</xdr:col>
      <xdr:colOff>50800</xdr:colOff>
      <xdr:row>79</xdr:row>
      <xdr:rowOff>3749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523610"/>
          <a:ext cx="8890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98730</xdr:rowOff>
    </xdr:from>
    <xdr:to>
      <xdr:col>15</xdr:col>
      <xdr:colOff>101600</xdr:colOff>
      <xdr:row>79</xdr:row>
      <xdr:rowOff>28880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4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45407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24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149563</xdr:rowOff>
    </xdr:from>
    <xdr:to>
      <xdr:col>10</xdr:col>
      <xdr:colOff>114300</xdr:colOff>
      <xdr:row>78</xdr:row>
      <xdr:rowOff>150510</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522663"/>
          <a:ext cx="8890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97881</xdr:rowOff>
    </xdr:from>
    <xdr:to>
      <xdr:col>10</xdr:col>
      <xdr:colOff>165100</xdr:colOff>
      <xdr:row>79</xdr:row>
      <xdr:rowOff>28031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470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44558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24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93374</xdr:rowOff>
    </xdr:from>
    <xdr:to>
      <xdr:col>6</xdr:col>
      <xdr:colOff>38100</xdr:colOff>
      <xdr:row>79</xdr:row>
      <xdr:rowOff>23524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46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40051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24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116005</xdr:rowOff>
    </xdr:from>
    <xdr:to>
      <xdr:col>24</xdr:col>
      <xdr:colOff>114300</xdr:colOff>
      <xdr:row>79</xdr:row>
      <xdr:rowOff>46155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8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56386</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42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103170</xdr:rowOff>
    </xdr:from>
    <xdr:to>
      <xdr:col>20</xdr:col>
      <xdr:colOff>38100</xdr:colOff>
      <xdr:row>79</xdr:row>
      <xdr:rowOff>33320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7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24447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6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124399</xdr:rowOff>
    </xdr:from>
    <xdr:to>
      <xdr:col>15</xdr:col>
      <xdr:colOff>101600</xdr:colOff>
      <xdr:row>79</xdr:row>
      <xdr:rowOff>54549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9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45676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9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99710</xdr:rowOff>
    </xdr:from>
    <xdr:to>
      <xdr:col>10</xdr:col>
      <xdr:colOff>165100</xdr:colOff>
      <xdr:row>79</xdr:row>
      <xdr:rowOff>29860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20987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65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98763</xdr:rowOff>
    </xdr:from>
    <xdr:to>
      <xdr:col>6</xdr:col>
      <xdr:colOff>38100</xdr:colOff>
      <xdr:row>79</xdr:row>
      <xdr:rowOff>28913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7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20040</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64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98834</xdr:rowOff>
    </xdr:from>
    <xdr:to>
      <xdr:col>24</xdr:col>
      <xdr:colOff>62865</xdr:colOff>
      <xdr:row>97</xdr:row>
      <xdr:rowOff>141354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357884"/>
          <a:ext cx="1270" cy="1414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145181</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77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141354</xdr:rowOff>
    </xdr:from>
    <xdr:to>
      <xdr:col>24</xdr:col>
      <xdr:colOff>152400</xdr:colOff>
      <xdr:row>97</xdr:row>
      <xdr:rowOff>141354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77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45511</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13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98834</xdr:rowOff>
    </xdr:from>
    <xdr:to>
      <xdr:col>24</xdr:col>
      <xdr:colOff>152400</xdr:colOff>
      <xdr:row>89</xdr:row>
      <xdr:rowOff>98834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35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149290</xdr:rowOff>
    </xdr:from>
    <xdr:to>
      <xdr:col>24</xdr:col>
      <xdr:colOff>63500</xdr:colOff>
      <xdr:row>98</xdr:row>
      <xdr:rowOff>40019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608490"/>
          <a:ext cx="838200" cy="23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32562</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488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9685</xdr:rowOff>
    </xdr:from>
    <xdr:to>
      <xdr:col>24</xdr:col>
      <xdr:colOff>114300</xdr:colOff>
      <xdr:row>95</xdr:row>
      <xdr:rowOff>111285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40019</xdr:rowOff>
    </xdr:from>
    <xdr:to>
      <xdr:col>19</xdr:col>
      <xdr:colOff>177800</xdr:colOff>
      <xdr:row>98</xdr:row>
      <xdr:rowOff>75050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842119"/>
          <a:ext cx="889000" cy="3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120969</xdr:rowOff>
    </xdr:from>
    <xdr:to>
      <xdr:col>20</xdr:col>
      <xdr:colOff>38100</xdr:colOff>
      <xdr:row>97</xdr:row>
      <xdr:rowOff>51119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67646</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35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75050</xdr:rowOff>
    </xdr:from>
    <xdr:to>
      <xdr:col>15</xdr:col>
      <xdr:colOff>50800</xdr:colOff>
      <xdr:row>98</xdr:row>
      <xdr:rowOff>107793</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877150"/>
          <a:ext cx="889000" cy="3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322</xdr:rowOff>
    </xdr:from>
    <xdr:to>
      <xdr:col>15</xdr:col>
      <xdr:colOff>101600</xdr:colOff>
      <xdr:row>97</xdr:row>
      <xdr:rowOff>101922</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118449</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40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103865</xdr:rowOff>
    </xdr:from>
    <xdr:to>
      <xdr:col>10</xdr:col>
      <xdr:colOff>114300</xdr:colOff>
      <xdr:row>98</xdr:row>
      <xdr:rowOff>107793</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a:off x="1130300" y="16905965"/>
          <a:ext cx="889000" cy="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54110</xdr:rowOff>
    </xdr:from>
    <xdr:to>
      <xdr:col>10</xdr:col>
      <xdr:colOff>165100</xdr:colOff>
      <xdr:row>97</xdr:row>
      <xdr:rowOff>155710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787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5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52129</xdr:rowOff>
    </xdr:from>
    <xdr:to>
      <xdr:col>6</xdr:col>
      <xdr:colOff>38100</xdr:colOff>
      <xdr:row>97</xdr:row>
      <xdr:rowOff>153729</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8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170256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5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98490</xdr:rowOff>
    </xdr:from>
    <xdr:to>
      <xdr:col>24</xdr:col>
      <xdr:colOff>114300</xdr:colOff>
      <xdr:row>97</xdr:row>
      <xdr:rowOff>28640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55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76917</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536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160669</xdr:rowOff>
    </xdr:from>
    <xdr:to>
      <xdr:col>20</xdr:col>
      <xdr:colOff>38100</xdr:colOff>
      <xdr:row>98</xdr:row>
      <xdr:rowOff>90819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79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81946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88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24250</xdr:rowOff>
    </xdr:from>
    <xdr:to>
      <xdr:col>15</xdr:col>
      <xdr:colOff>101600</xdr:colOff>
      <xdr:row>98</xdr:row>
      <xdr:rowOff>125850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82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116977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91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56993</xdr:rowOff>
    </xdr:from>
    <xdr:to>
      <xdr:col>10</xdr:col>
      <xdr:colOff>165100</xdr:colOff>
      <xdr:row>98</xdr:row>
      <xdr:rowOff>158593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85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149720</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95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53065</xdr:rowOff>
    </xdr:from>
    <xdr:to>
      <xdr:col>6</xdr:col>
      <xdr:colOff>38100</xdr:colOff>
      <xdr:row>98</xdr:row>
      <xdr:rowOff>154665</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5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145792</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4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36667</xdr:rowOff>
    </xdr:from>
    <xdr:to>
      <xdr:col>54</xdr:col>
      <xdr:colOff>189865</xdr:colOff>
      <xdr:row>38</xdr:row>
      <xdr:rowOff>95645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351617"/>
          <a:ext cx="1270" cy="125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99472</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61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95645</xdr:rowOff>
    </xdr:from>
    <xdr:to>
      <xdr:col>55</xdr:col>
      <xdr:colOff>88900</xdr:colOff>
      <xdr:row>38</xdr:row>
      <xdr:rowOff>95645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61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154794</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12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36667</xdr:rowOff>
    </xdr:from>
    <xdr:to>
      <xdr:col>55</xdr:col>
      <xdr:colOff>88900</xdr:colOff>
      <xdr:row>31</xdr:row>
      <xdr:rowOff>36667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35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76737</xdr:rowOff>
    </xdr:from>
    <xdr:to>
      <xdr:col>55</xdr:col>
      <xdr:colOff>0</xdr:colOff>
      <xdr:row>37</xdr:row>
      <xdr:rowOff>31572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9639300" y="5220237"/>
          <a:ext cx="838200" cy="115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21578</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022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170151</xdr:rowOff>
    </xdr:from>
    <xdr:to>
      <xdr:col>55</xdr:col>
      <xdr:colOff>50800</xdr:colOff>
      <xdr:row>36</xdr:row>
      <xdr:rowOff>100301</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17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76737</xdr:rowOff>
    </xdr:from>
    <xdr:to>
      <xdr:col>50</xdr:col>
      <xdr:colOff>114300</xdr:colOff>
      <xdr:row>37</xdr:row>
      <xdr:rowOff>97093</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5220237"/>
          <a:ext cx="889000" cy="122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80083</xdr:rowOff>
    </xdr:from>
    <xdr:to>
      <xdr:col>50</xdr:col>
      <xdr:colOff>165100</xdr:colOff>
      <xdr:row>30</xdr:row>
      <xdr:rowOff>10233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50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26760</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39795" y="482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97093</xdr:rowOff>
    </xdr:from>
    <xdr:to>
      <xdr:col>45</xdr:col>
      <xdr:colOff>177800</xdr:colOff>
      <xdr:row>37</xdr:row>
      <xdr:rowOff>142846</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6440743"/>
          <a:ext cx="889000" cy="4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82412</xdr:rowOff>
    </xdr:from>
    <xdr:to>
      <xdr:col>46</xdr:col>
      <xdr:colOff>38100</xdr:colOff>
      <xdr:row>37</xdr:row>
      <xdr:rowOff>12562</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2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29089</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602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142280</xdr:rowOff>
    </xdr:from>
    <xdr:to>
      <xdr:col>41</xdr:col>
      <xdr:colOff>50800</xdr:colOff>
      <xdr:row>37</xdr:row>
      <xdr:rowOff>142846</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a:off x="6972300" y="6485930"/>
          <a:ext cx="889000" cy="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126619</xdr:rowOff>
    </xdr:from>
    <xdr:to>
      <xdr:col>41</xdr:col>
      <xdr:colOff>101600</xdr:colOff>
      <xdr:row>37</xdr:row>
      <xdr:rowOff>56769</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29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73296</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07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134805</xdr:rowOff>
    </xdr:from>
    <xdr:to>
      <xdr:col>36</xdr:col>
      <xdr:colOff>165100</xdr:colOff>
      <xdr:row>37</xdr:row>
      <xdr:rowOff>64955</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30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81482</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08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152222</xdr:rowOff>
    </xdr:from>
    <xdr:to>
      <xdr:col>55</xdr:col>
      <xdr:colOff>50800</xdr:colOff>
      <xdr:row>37</xdr:row>
      <xdr:rowOff>82372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32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130649</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630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25937</xdr:rowOff>
    </xdr:from>
    <xdr:to>
      <xdr:col>50</xdr:col>
      <xdr:colOff>165100</xdr:colOff>
      <xdr:row>30</xdr:row>
      <xdr:rowOff>127537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516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118664</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39795" y="526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46293</xdr:rowOff>
    </xdr:from>
    <xdr:to>
      <xdr:col>46</xdr:col>
      <xdr:colOff>38100</xdr:colOff>
      <xdr:row>37</xdr:row>
      <xdr:rowOff>147893</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38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139020</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648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92046</xdr:rowOff>
    </xdr:from>
    <xdr:to>
      <xdr:col>41</xdr:col>
      <xdr:colOff>101600</xdr:colOff>
      <xdr:row>38</xdr:row>
      <xdr:rowOff>22196</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43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13323</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652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91480</xdr:rowOff>
    </xdr:from>
    <xdr:to>
      <xdr:col>36</xdr:col>
      <xdr:colOff>165100</xdr:colOff>
      <xdr:row>38</xdr:row>
      <xdr:rowOff>21630</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43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12757</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52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a:extLst>
            <a:ext uri="{FF2B5EF4-FFF2-40B4-BE49-F238E27FC236}">
              <a16:creationId xmlns:a16="http://schemas.microsoft.com/office/drawing/2014/main" id="{00000000-0008-0000-06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10475595" y="8710012"/>
          <a:ext cx="1270" cy="144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52" name="普通建設事業費最小値テキスト">
          <a:extLst>
            <a:ext uri="{FF2B5EF4-FFF2-40B4-BE49-F238E27FC236}">
              <a16:creationId xmlns:a16="http://schemas.microsoft.com/office/drawing/2014/main" id="{00000000-0008-0000-0600-000060010000}"/>
            </a:ext>
          </a:extLst>
        </xdr:cNvPr>
        <xdr:cNvSpPr txBox="1"/>
      </xdr:nvSpPr>
      <xdr:spPr>
        <a:xfrm>
          <a:off x="10528300" y="101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1015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54" name="普通建設事業費最大値テキスト">
          <a:extLst>
            <a:ext uri="{FF2B5EF4-FFF2-40B4-BE49-F238E27FC236}">
              <a16:creationId xmlns:a16="http://schemas.microsoft.com/office/drawing/2014/main" id="{00000000-0008-0000-0600-000062010000}"/>
            </a:ext>
          </a:extLst>
        </xdr:cNvPr>
        <xdr:cNvSpPr txBox="1"/>
      </xdr:nvSpPr>
      <xdr:spPr>
        <a:xfrm>
          <a:off x="10528300" y="84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871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98617</xdr:rowOff>
    </xdr:from>
    <xdr:to>
      <xdr:col>55</xdr:col>
      <xdr:colOff>0</xdr:colOff>
      <xdr:row>57</xdr:row>
      <xdr:rowOff>139733</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9639300" y="9871267"/>
          <a:ext cx="838200" cy="4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85162</xdr:rowOff>
    </xdr:from>
    <xdr:ext cx="534377" cy="259045"/>
    <xdr:sp macro="" textlink="">
      <xdr:nvSpPr>
        <xdr:cNvPr id="357" name="普通建設事業費平均値テキスト">
          <a:extLst>
            <a:ext uri="{FF2B5EF4-FFF2-40B4-BE49-F238E27FC236}">
              <a16:creationId xmlns:a16="http://schemas.microsoft.com/office/drawing/2014/main" id="{00000000-0008-0000-0600-000065010000}"/>
            </a:ext>
          </a:extLst>
        </xdr:cNvPr>
        <xdr:cNvSpPr txBox="1"/>
      </xdr:nvSpPr>
      <xdr:spPr>
        <a:xfrm>
          <a:off x="10528300" y="9514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10426700" y="96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105127</xdr:rowOff>
    </xdr:from>
    <xdr:to>
      <xdr:col>50</xdr:col>
      <xdr:colOff>114300</xdr:colOff>
      <xdr:row>57</xdr:row>
      <xdr:rowOff>98617</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8750300" y="9534877"/>
          <a:ext cx="889000" cy="33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67314</xdr:rowOff>
    </xdr:from>
    <xdr:to>
      <xdr:col>50</xdr:col>
      <xdr:colOff>165100</xdr:colOff>
      <xdr:row>56</xdr:row>
      <xdr:rowOff>168914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9588500" y="96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13991</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4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105127</xdr:rowOff>
    </xdr:from>
    <xdr:to>
      <xdr:col>45</xdr:col>
      <xdr:colOff>177800</xdr:colOff>
      <xdr:row>57</xdr:row>
      <xdr:rowOff>44526</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7861300" y="9534877"/>
          <a:ext cx="889000" cy="28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66170</xdr:rowOff>
    </xdr:from>
    <xdr:to>
      <xdr:col>46</xdr:col>
      <xdr:colOff>38100</xdr:colOff>
      <xdr:row>56</xdr:row>
      <xdr:rowOff>167770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8699500" y="96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158897</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976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158979</xdr:rowOff>
    </xdr:from>
    <xdr:to>
      <xdr:col>41</xdr:col>
      <xdr:colOff>50800</xdr:colOff>
      <xdr:row>57</xdr:row>
      <xdr:rowOff>44526</xdr:rowOff>
    </xdr:to>
    <xdr:cxnSp macro="">
      <xdr:nvCxnSpPr>
        <xdr:cNvPr id="365" name="直線コネクタ 364">
          <a:extLst>
            <a:ext uri="{FF2B5EF4-FFF2-40B4-BE49-F238E27FC236}">
              <a16:creationId xmlns:a16="http://schemas.microsoft.com/office/drawing/2014/main" id="{00000000-0008-0000-0600-00006D010000}"/>
            </a:ext>
          </a:extLst>
        </xdr:cNvPr>
        <xdr:cNvCxnSpPr/>
      </xdr:nvCxnSpPr>
      <xdr:spPr>
        <a:xfrm>
          <a:off x="6972300" y="9760179"/>
          <a:ext cx="889000" cy="56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105947</xdr:rowOff>
    </xdr:from>
    <xdr:to>
      <xdr:col>41</xdr:col>
      <xdr:colOff>101600</xdr:colOff>
      <xdr:row>57</xdr:row>
      <xdr:rowOff>36097</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7810500" y="970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52624</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948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41873</xdr:rowOff>
    </xdr:from>
    <xdr:to>
      <xdr:col>36</xdr:col>
      <xdr:colOff>165100</xdr:colOff>
      <xdr:row>56</xdr:row>
      <xdr:rowOff>143473</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6921500" y="964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160000</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941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88933</xdr:rowOff>
    </xdr:from>
    <xdr:to>
      <xdr:col>55</xdr:col>
      <xdr:colOff>50800</xdr:colOff>
      <xdr:row>58</xdr:row>
      <xdr:rowOff>19083</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10426700" y="986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67360</xdr:rowOff>
    </xdr:from>
    <xdr:ext cx="534377" cy="259045"/>
    <xdr:sp macro="" textlink="">
      <xdr:nvSpPr>
        <xdr:cNvPr id="376" name="普通建設事業費該当値テキスト">
          <a:extLst>
            <a:ext uri="{FF2B5EF4-FFF2-40B4-BE49-F238E27FC236}">
              <a16:creationId xmlns:a16="http://schemas.microsoft.com/office/drawing/2014/main" id="{00000000-0008-0000-0600-000078010000}"/>
            </a:ext>
          </a:extLst>
        </xdr:cNvPr>
        <xdr:cNvSpPr txBox="1"/>
      </xdr:nvSpPr>
      <xdr:spPr>
        <a:xfrm>
          <a:off x="10528300" y="984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47817</xdr:rowOff>
    </xdr:from>
    <xdr:to>
      <xdr:col>50</xdr:col>
      <xdr:colOff>165100</xdr:colOff>
      <xdr:row>57</xdr:row>
      <xdr:rowOff>149417</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9588500" y="982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140544</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9372111" y="991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54327</xdr:rowOff>
    </xdr:from>
    <xdr:to>
      <xdr:col>46</xdr:col>
      <xdr:colOff>38100</xdr:colOff>
      <xdr:row>55</xdr:row>
      <xdr:rowOff>155927</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8699500" y="948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1004</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8483111" y="925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165176</xdr:rowOff>
    </xdr:from>
    <xdr:to>
      <xdr:col>41</xdr:col>
      <xdr:colOff>101600</xdr:colOff>
      <xdr:row>57</xdr:row>
      <xdr:rowOff>95326</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7810500" y="976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86453</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7594111" y="985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108179</xdr:rowOff>
    </xdr:from>
    <xdr:to>
      <xdr:col>36</xdr:col>
      <xdr:colOff>165100</xdr:colOff>
      <xdr:row>57</xdr:row>
      <xdr:rowOff>38329</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6921500" y="970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29456</xdr:rowOff>
    </xdr:from>
    <xdr:ext cx="534377"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705111" y="980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a:extLst>
            <a:ext uri="{FF2B5EF4-FFF2-40B4-BE49-F238E27FC236}">
              <a16:creationId xmlns:a16="http://schemas.microsoft.com/office/drawing/2014/main" id="{00000000-0008-0000-0600-00009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160922</xdr:rowOff>
    </xdr:from>
    <xdr:to>
      <xdr:col>54</xdr:col>
      <xdr:colOff>189865</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10475595" y="12162422"/>
          <a:ext cx="1270" cy="14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9" name="普通建設事業費 （ うち新規整備　）最小値テキスト">
          <a:extLst>
            <a:ext uri="{FF2B5EF4-FFF2-40B4-BE49-F238E27FC236}">
              <a16:creationId xmlns:a16="http://schemas.microsoft.com/office/drawing/2014/main" id="{00000000-0008-0000-0600-000099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107599</xdr:rowOff>
    </xdr:from>
    <xdr:ext cx="534377" cy="259045"/>
    <xdr:sp macro="" textlink="">
      <xdr:nvSpPr>
        <xdr:cNvPr id="411" name="普通建設事業費 （ うち新規整備　）最大値テキスト">
          <a:extLst>
            <a:ext uri="{FF2B5EF4-FFF2-40B4-BE49-F238E27FC236}">
              <a16:creationId xmlns:a16="http://schemas.microsoft.com/office/drawing/2014/main" id="{00000000-0008-0000-0600-00009B010000}"/>
            </a:ext>
          </a:extLst>
        </xdr:cNvPr>
        <xdr:cNvSpPr txBox="1"/>
      </xdr:nvSpPr>
      <xdr:spPr>
        <a:xfrm>
          <a:off x="10528300" y="119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160922</xdr:rowOff>
    </xdr:from>
    <xdr:to>
      <xdr:col>55</xdr:col>
      <xdr:colOff>88900</xdr:colOff>
      <xdr:row>70</xdr:row>
      <xdr:rowOff>160922</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216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61748</xdr:rowOff>
    </xdr:from>
    <xdr:to>
      <xdr:col>55</xdr:col>
      <xdr:colOff>0</xdr:colOff>
      <xdr:row>78</xdr:row>
      <xdr:rowOff>125146</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9639300" y="13434848"/>
          <a:ext cx="838200" cy="63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144315</xdr:rowOff>
    </xdr:from>
    <xdr:ext cx="534377" cy="259045"/>
    <xdr:sp macro="" textlink="">
      <xdr:nvSpPr>
        <xdr:cNvPr id="414" name="普通建設事業費 （ うち新規整備　）平均値テキスト">
          <a:extLst>
            <a:ext uri="{FF2B5EF4-FFF2-40B4-BE49-F238E27FC236}">
              <a16:creationId xmlns:a16="http://schemas.microsoft.com/office/drawing/2014/main" id="{00000000-0008-0000-0600-00009E010000}"/>
            </a:ext>
          </a:extLst>
        </xdr:cNvPr>
        <xdr:cNvSpPr txBox="1"/>
      </xdr:nvSpPr>
      <xdr:spPr>
        <a:xfrm>
          <a:off x="10528300" y="13174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121438</xdr:rowOff>
    </xdr:from>
    <xdr:to>
      <xdr:col>55</xdr:col>
      <xdr:colOff>50800</xdr:colOff>
      <xdr:row>78</xdr:row>
      <xdr:rowOff>51588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10426700" y="133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91904</xdr:rowOff>
    </xdr:from>
    <xdr:to>
      <xdr:col>50</xdr:col>
      <xdr:colOff>114300</xdr:colOff>
      <xdr:row>78</xdr:row>
      <xdr:rowOff>61748</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8750300" y="12950654"/>
          <a:ext cx="889000" cy="48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129972</xdr:rowOff>
    </xdr:from>
    <xdr:to>
      <xdr:col>50</xdr:col>
      <xdr:colOff>165100</xdr:colOff>
      <xdr:row>78</xdr:row>
      <xdr:rowOff>60122</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95885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76649</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72111" y="1310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91904</xdr:rowOff>
    </xdr:from>
    <xdr:to>
      <xdr:col>45</xdr:col>
      <xdr:colOff>177800</xdr:colOff>
      <xdr:row>77</xdr:row>
      <xdr:rowOff>78702</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flipV="1">
          <a:off x="7861300" y="12950654"/>
          <a:ext cx="889000" cy="32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77146</xdr:rowOff>
    </xdr:from>
    <xdr:to>
      <xdr:col>46</xdr:col>
      <xdr:colOff>38100</xdr:colOff>
      <xdr:row>78</xdr:row>
      <xdr:rowOff>7296</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8699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169873</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37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78702</xdr:rowOff>
    </xdr:from>
    <xdr:to>
      <xdr:col>41</xdr:col>
      <xdr:colOff>50800</xdr:colOff>
      <xdr:row>78</xdr:row>
      <xdr:rowOff>68929</xdr:rowOff>
    </xdr:to>
    <xdr:cxnSp macro="">
      <xdr:nvCxnSpPr>
        <xdr:cNvPr id="422" name="直線コネクタ 421">
          <a:extLst>
            <a:ext uri="{FF2B5EF4-FFF2-40B4-BE49-F238E27FC236}">
              <a16:creationId xmlns:a16="http://schemas.microsoft.com/office/drawing/2014/main" id="{00000000-0008-0000-0600-0000A6010000}"/>
            </a:ext>
          </a:extLst>
        </xdr:cNvPr>
        <xdr:cNvCxnSpPr/>
      </xdr:nvCxnSpPr>
      <xdr:spPr>
        <a:xfrm flipV="1">
          <a:off x="6972300" y="13280352"/>
          <a:ext cx="889000" cy="16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104978</xdr:rowOff>
    </xdr:from>
    <xdr:to>
      <xdr:col>41</xdr:col>
      <xdr:colOff>101600</xdr:colOff>
      <xdr:row>78</xdr:row>
      <xdr:rowOff>35128</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7810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26255</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3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90024</xdr:rowOff>
    </xdr:from>
    <xdr:to>
      <xdr:col>36</xdr:col>
      <xdr:colOff>165100</xdr:colOff>
      <xdr:row>78</xdr:row>
      <xdr:rowOff>20174</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6921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36701</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74346</xdr:rowOff>
    </xdr:from>
    <xdr:to>
      <xdr:col>55</xdr:col>
      <xdr:colOff>50800</xdr:colOff>
      <xdr:row>79</xdr:row>
      <xdr:rowOff>4496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10426700" y="1344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160723</xdr:rowOff>
    </xdr:from>
    <xdr:ext cx="469744" cy="259045"/>
    <xdr:sp macro="" textlink="">
      <xdr:nvSpPr>
        <xdr:cNvPr id="433" name="普通建設事業費 （ うち新規整備　）該当値テキスト">
          <a:extLst>
            <a:ext uri="{FF2B5EF4-FFF2-40B4-BE49-F238E27FC236}">
              <a16:creationId xmlns:a16="http://schemas.microsoft.com/office/drawing/2014/main" id="{00000000-0008-0000-0600-0000B1010000}"/>
            </a:ext>
          </a:extLst>
        </xdr:cNvPr>
        <xdr:cNvSpPr txBox="1"/>
      </xdr:nvSpPr>
      <xdr:spPr>
        <a:xfrm>
          <a:off x="10528300" y="1336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10948</xdr:rowOff>
    </xdr:from>
    <xdr:to>
      <xdr:col>50</xdr:col>
      <xdr:colOff>165100</xdr:colOff>
      <xdr:row>78</xdr:row>
      <xdr:rowOff>112548</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9588500" y="1338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103675</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9404428" y="13476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41104</xdr:rowOff>
    </xdr:from>
    <xdr:to>
      <xdr:col>46</xdr:col>
      <xdr:colOff>38100</xdr:colOff>
      <xdr:row>75</xdr:row>
      <xdr:rowOff>142704</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8699500" y="1289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159231</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8483111" y="1267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27902</xdr:rowOff>
    </xdr:from>
    <xdr:to>
      <xdr:col>41</xdr:col>
      <xdr:colOff>101600</xdr:colOff>
      <xdr:row>77</xdr:row>
      <xdr:rowOff>129502</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7810500" y="1322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146029</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7594111" y="1300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18129</xdr:rowOff>
    </xdr:from>
    <xdr:to>
      <xdr:col>36</xdr:col>
      <xdr:colOff>165100</xdr:colOff>
      <xdr:row>78</xdr:row>
      <xdr:rowOff>119729</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6921500" y="1339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110856</xdr:rowOff>
    </xdr:from>
    <xdr:ext cx="469744"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737428" y="1348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a:extLst>
            <a:ext uri="{FF2B5EF4-FFF2-40B4-BE49-F238E27FC236}">
              <a16:creationId xmlns:a16="http://schemas.microsoft.com/office/drawing/2014/main" id="{00000000-0008-0000-06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68" name="普通建設事業費 （ うち更新整備　）最小値テキスト">
          <a:extLst>
            <a:ext uri="{FF2B5EF4-FFF2-40B4-BE49-F238E27FC236}">
              <a16:creationId xmlns:a16="http://schemas.microsoft.com/office/drawing/2014/main" id="{00000000-0008-0000-0600-0000D4010000}"/>
            </a:ext>
          </a:extLst>
        </xdr:cNvPr>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70" name="普通建設事業費 （ うち更新整備　）最大値テキスト">
          <a:extLst>
            <a:ext uri="{FF2B5EF4-FFF2-40B4-BE49-F238E27FC236}">
              <a16:creationId xmlns:a16="http://schemas.microsoft.com/office/drawing/2014/main" id="{00000000-0008-0000-0600-0000D6010000}"/>
            </a:ext>
          </a:extLst>
        </xdr:cNvPr>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106046</xdr:rowOff>
    </xdr:from>
    <xdr:to>
      <xdr:col>55</xdr:col>
      <xdr:colOff>0</xdr:colOff>
      <xdr:row>97</xdr:row>
      <xdr:rowOff>131307</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9639300" y="16736696"/>
          <a:ext cx="838200" cy="2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160176</xdr:rowOff>
    </xdr:from>
    <xdr:ext cx="534377" cy="259045"/>
    <xdr:sp macro="" textlink="">
      <xdr:nvSpPr>
        <xdr:cNvPr id="473" name="普通建設事業費 （ うち更新整備　）平均値テキスト">
          <a:extLst>
            <a:ext uri="{FF2B5EF4-FFF2-40B4-BE49-F238E27FC236}">
              <a16:creationId xmlns:a16="http://schemas.microsoft.com/office/drawing/2014/main" id="{00000000-0008-0000-0600-0000D9010000}"/>
            </a:ext>
          </a:extLst>
        </xdr:cNvPr>
        <xdr:cNvSpPr txBox="1"/>
      </xdr:nvSpPr>
      <xdr:spPr>
        <a:xfrm>
          <a:off x="10528300" y="16447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106046</xdr:rowOff>
    </xdr:from>
    <xdr:to>
      <xdr:col>50</xdr:col>
      <xdr:colOff>114300</xdr:colOff>
      <xdr:row>97</xdr:row>
      <xdr:rowOff>122963</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8750300" y="16736696"/>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130277</xdr:rowOff>
    </xdr:from>
    <xdr:to>
      <xdr:col>50</xdr:col>
      <xdr:colOff>165100</xdr:colOff>
      <xdr:row>97</xdr:row>
      <xdr:rowOff>60427</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9588500" y="1658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76954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36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122963</xdr:rowOff>
    </xdr:from>
    <xdr:to>
      <xdr:col>45</xdr:col>
      <xdr:colOff>177800</xdr:colOff>
      <xdr:row>98</xdr:row>
      <xdr:rowOff>15636</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7861300" y="16753613"/>
          <a:ext cx="889000" cy="6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3470</xdr:rowOff>
    </xdr:from>
    <xdr:to>
      <xdr:col>46</xdr:col>
      <xdr:colOff>38100</xdr:colOff>
      <xdr:row>97</xdr:row>
      <xdr:rowOff>105070</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8699500" y="166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121597</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40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160601</xdr:rowOff>
    </xdr:from>
    <xdr:to>
      <xdr:col>41</xdr:col>
      <xdr:colOff>50800</xdr:colOff>
      <xdr:row>98</xdr:row>
      <xdr:rowOff>15636</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a:off x="6972300" y="16619801"/>
          <a:ext cx="889000" cy="19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35424</xdr:rowOff>
    </xdr:from>
    <xdr:to>
      <xdr:col>41</xdr:col>
      <xdr:colOff>101600</xdr:colOff>
      <xdr:row>97</xdr:row>
      <xdr:rowOff>137024</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78105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153551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44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144058</xdr:rowOff>
    </xdr:from>
    <xdr:to>
      <xdr:col>36</xdr:col>
      <xdr:colOff>165100</xdr:colOff>
      <xdr:row>97</xdr:row>
      <xdr:rowOff>74208</xdr:rowOff>
    </xdr:to>
    <xdr:sp macro="" textlink="">
      <xdr:nvSpPr>
        <xdr:cNvPr id="484" name="フローチャート: 判断 483">
          <a:extLst>
            <a:ext uri="{FF2B5EF4-FFF2-40B4-BE49-F238E27FC236}">
              <a16:creationId xmlns:a16="http://schemas.microsoft.com/office/drawing/2014/main" id="{00000000-0008-0000-0600-0000E4010000}"/>
            </a:ext>
          </a:extLst>
        </xdr:cNvPr>
        <xdr:cNvSpPr/>
      </xdr:nvSpPr>
      <xdr:spPr>
        <a:xfrm>
          <a:off x="6921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65335</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69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80507</xdr:rowOff>
    </xdr:from>
    <xdr:to>
      <xdr:col>55</xdr:col>
      <xdr:colOff>50800</xdr:colOff>
      <xdr:row>98</xdr:row>
      <xdr:rowOff>10657</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10426700" y="1671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58934</xdr:rowOff>
    </xdr:from>
    <xdr:ext cx="534377" cy="259045"/>
    <xdr:sp macro="" textlink="">
      <xdr:nvSpPr>
        <xdr:cNvPr id="492" name="普通建設事業費 （ うち更新整備　）該当値テキスト">
          <a:extLst>
            <a:ext uri="{FF2B5EF4-FFF2-40B4-BE49-F238E27FC236}">
              <a16:creationId xmlns:a16="http://schemas.microsoft.com/office/drawing/2014/main" id="{00000000-0008-0000-0600-0000EC010000}"/>
            </a:ext>
          </a:extLst>
        </xdr:cNvPr>
        <xdr:cNvSpPr txBox="1"/>
      </xdr:nvSpPr>
      <xdr:spPr>
        <a:xfrm>
          <a:off x="10528300" y="1668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55246</xdr:rowOff>
    </xdr:from>
    <xdr:to>
      <xdr:col>50</xdr:col>
      <xdr:colOff>165100</xdr:colOff>
      <xdr:row>97</xdr:row>
      <xdr:rowOff>156846</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9588500" y="1668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147973</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9372111" y="1677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72163</xdr:rowOff>
    </xdr:from>
    <xdr:to>
      <xdr:col>46</xdr:col>
      <xdr:colOff>38100</xdr:colOff>
      <xdr:row>98</xdr:row>
      <xdr:rowOff>2313</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8699500" y="1670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164890</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8483111" y="1679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136286</xdr:rowOff>
    </xdr:from>
    <xdr:to>
      <xdr:col>41</xdr:col>
      <xdr:colOff>101600</xdr:colOff>
      <xdr:row>98</xdr:row>
      <xdr:rowOff>66436</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7810500" y="1676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57563</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7594111" y="1685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109801</xdr:rowOff>
    </xdr:from>
    <xdr:to>
      <xdr:col>36</xdr:col>
      <xdr:colOff>165100</xdr:colOff>
      <xdr:row>97</xdr:row>
      <xdr:rowOff>39951</xdr:rowOff>
    </xdr:to>
    <xdr:sp macro="" textlink="">
      <xdr:nvSpPr>
        <xdr:cNvPr id="499" name="楕円 498">
          <a:extLst>
            <a:ext uri="{FF2B5EF4-FFF2-40B4-BE49-F238E27FC236}">
              <a16:creationId xmlns:a16="http://schemas.microsoft.com/office/drawing/2014/main" id="{00000000-0008-0000-0600-0000F3010000}"/>
            </a:ext>
          </a:extLst>
        </xdr:cNvPr>
        <xdr:cNvSpPr/>
      </xdr:nvSpPr>
      <xdr:spPr>
        <a:xfrm>
          <a:off x="6921500" y="1656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56478</xdr:rowOff>
    </xdr:from>
    <xdr:ext cx="534377"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6705111" y="1634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災害復旧事業費グラフ枠">
          <a:extLst>
            <a:ext uri="{FF2B5EF4-FFF2-40B4-BE49-F238E27FC236}">
              <a16:creationId xmlns:a16="http://schemas.microsoft.com/office/drawing/2014/main" id="{00000000-0008-0000-0600-00000D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7" name="災害復旧事業費最小値テキスト">
          <a:extLst>
            <a:ext uri="{FF2B5EF4-FFF2-40B4-BE49-F238E27FC236}">
              <a16:creationId xmlns:a16="http://schemas.microsoft.com/office/drawing/2014/main" id="{00000000-0008-0000-0600-00000F020000}"/>
            </a:ext>
          </a:extLst>
        </xdr:cNvPr>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29" name="災害復旧事業費最大値テキスト">
          <a:extLst>
            <a:ext uri="{FF2B5EF4-FFF2-40B4-BE49-F238E27FC236}">
              <a16:creationId xmlns:a16="http://schemas.microsoft.com/office/drawing/2014/main" id="{00000000-0008-0000-0600-000011020000}"/>
            </a:ext>
          </a:extLst>
        </xdr:cNvPr>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96789</xdr:rowOff>
    </xdr:from>
    <xdr:to>
      <xdr:col>85</xdr:col>
      <xdr:colOff>127000</xdr:colOff>
      <xdr:row>39</xdr:row>
      <xdr:rowOff>98878</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5481300" y="6783339"/>
          <a:ext cx="838200" cy="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35849</xdr:rowOff>
    </xdr:from>
    <xdr:ext cx="469744" cy="259045"/>
    <xdr:sp macro="" textlink="">
      <xdr:nvSpPr>
        <xdr:cNvPr id="532" name="災害復旧事業費平均値テキスト">
          <a:extLst>
            <a:ext uri="{FF2B5EF4-FFF2-40B4-BE49-F238E27FC236}">
              <a16:creationId xmlns:a16="http://schemas.microsoft.com/office/drawing/2014/main" id="{00000000-0008-0000-0600-000014020000}"/>
            </a:ext>
          </a:extLst>
        </xdr:cNvPr>
        <xdr:cNvSpPr txBox="1"/>
      </xdr:nvSpPr>
      <xdr:spPr>
        <a:xfrm>
          <a:off x="16370300" y="655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95972</xdr:rowOff>
    </xdr:from>
    <xdr:to>
      <xdr:col>81</xdr:col>
      <xdr:colOff>50800</xdr:colOff>
      <xdr:row>39</xdr:row>
      <xdr:rowOff>96789</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4592300" y="6782522"/>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15618</xdr:rowOff>
    </xdr:from>
    <xdr:to>
      <xdr:col>81</xdr:col>
      <xdr:colOff>101600</xdr:colOff>
      <xdr:row>39</xdr:row>
      <xdr:rowOff>117218</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5430500" y="670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133745</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2017" y="6477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95972</xdr:rowOff>
    </xdr:from>
    <xdr:to>
      <xdr:col>76</xdr:col>
      <xdr:colOff>114300</xdr:colOff>
      <xdr:row>39</xdr:row>
      <xdr:rowOff>98878</xdr:rowOff>
    </xdr:to>
    <xdr:cxnSp macro="">
      <xdr:nvCxnSpPr>
        <xdr:cNvPr id="537" name="直線コネクタ 536">
          <a:extLst>
            <a:ext uri="{FF2B5EF4-FFF2-40B4-BE49-F238E27FC236}">
              <a16:creationId xmlns:a16="http://schemas.microsoft.com/office/drawing/2014/main" id="{00000000-0008-0000-0600-000019020000}"/>
            </a:ext>
          </a:extLst>
        </xdr:cNvPr>
        <xdr:cNvCxnSpPr/>
      </xdr:nvCxnSpPr>
      <xdr:spPr>
        <a:xfrm flipV="1">
          <a:off x="13703300" y="6782522"/>
          <a:ext cx="889000" cy="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5951</xdr:rowOff>
    </xdr:from>
    <xdr:to>
      <xdr:col>76</xdr:col>
      <xdr:colOff>165100</xdr:colOff>
      <xdr:row>39</xdr:row>
      <xdr:rowOff>107551</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4541500" y="669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124078</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357428" y="646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98650</xdr:rowOff>
    </xdr:from>
    <xdr:to>
      <xdr:col>71</xdr:col>
      <xdr:colOff>177800</xdr:colOff>
      <xdr:row>39</xdr:row>
      <xdr:rowOff>98878</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a:off x="12814300" y="6785200"/>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165415</xdr:rowOff>
    </xdr:from>
    <xdr:to>
      <xdr:col>72</xdr:col>
      <xdr:colOff>38100</xdr:colOff>
      <xdr:row>39</xdr:row>
      <xdr:rowOff>95565</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3652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112093</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4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28158</xdr:rowOff>
    </xdr:from>
    <xdr:to>
      <xdr:col>67</xdr:col>
      <xdr:colOff>101600</xdr:colOff>
      <xdr:row>39</xdr:row>
      <xdr:rowOff>129758</xdr:rowOff>
    </xdr:to>
    <xdr:sp macro="" textlink="">
      <xdr:nvSpPr>
        <xdr:cNvPr id="543" name="フローチャート: 判断 542">
          <a:extLst>
            <a:ext uri="{FF2B5EF4-FFF2-40B4-BE49-F238E27FC236}">
              <a16:creationId xmlns:a16="http://schemas.microsoft.com/office/drawing/2014/main" id="{00000000-0008-0000-0600-00001F020000}"/>
            </a:ext>
          </a:extLst>
        </xdr:cNvPr>
        <xdr:cNvSpPr/>
      </xdr:nvSpPr>
      <xdr:spPr>
        <a:xfrm>
          <a:off x="127635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146285</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5017" y="6489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162849</xdr:rowOff>
    </xdr:from>
    <xdr:ext cx="249299" cy="259045"/>
    <xdr:sp macro="" textlink="">
      <xdr:nvSpPr>
        <xdr:cNvPr id="551" name="災害復旧事業費該当値テキスト">
          <a:extLst>
            <a:ext uri="{FF2B5EF4-FFF2-40B4-BE49-F238E27FC236}">
              <a16:creationId xmlns:a16="http://schemas.microsoft.com/office/drawing/2014/main" id="{00000000-0008-0000-0600-000027020000}"/>
            </a:ext>
          </a:extLst>
        </xdr:cNvPr>
        <xdr:cNvSpPr txBox="1"/>
      </xdr:nvSpPr>
      <xdr:spPr>
        <a:xfrm>
          <a:off x="16370300" y="6677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45989</xdr:rowOff>
    </xdr:from>
    <xdr:to>
      <xdr:col>81</xdr:col>
      <xdr:colOff>101600</xdr:colOff>
      <xdr:row>39</xdr:row>
      <xdr:rowOff>147589</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5430500" y="673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138716</xdr:rowOff>
    </xdr:from>
    <xdr:ext cx="313932"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5324333" y="68252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45172</xdr:rowOff>
    </xdr:from>
    <xdr:to>
      <xdr:col>76</xdr:col>
      <xdr:colOff>165100</xdr:colOff>
      <xdr:row>39</xdr:row>
      <xdr:rowOff>146772</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4541500" y="673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137899</xdr:rowOff>
    </xdr:from>
    <xdr:ext cx="313932"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4435333" y="68244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47850</xdr:rowOff>
    </xdr:from>
    <xdr:to>
      <xdr:col>67</xdr:col>
      <xdr:colOff>101600</xdr:colOff>
      <xdr:row>39</xdr:row>
      <xdr:rowOff>149450</xdr:rowOff>
    </xdr:to>
    <xdr:sp macro="" textlink="">
      <xdr:nvSpPr>
        <xdr:cNvPr id="558" name="楕円 557">
          <a:extLst>
            <a:ext uri="{FF2B5EF4-FFF2-40B4-BE49-F238E27FC236}">
              <a16:creationId xmlns:a16="http://schemas.microsoft.com/office/drawing/2014/main" id="{00000000-0008-0000-0600-00002E020000}"/>
            </a:ext>
          </a:extLst>
        </xdr:cNvPr>
        <xdr:cNvSpPr/>
      </xdr:nvSpPr>
      <xdr:spPr>
        <a:xfrm>
          <a:off x="12763500" y="673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140577</xdr:rowOff>
    </xdr:from>
    <xdr:ext cx="24929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689650" y="682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失業対策事業費グラフ枠">
          <a:extLst>
            <a:ext uri="{FF2B5EF4-FFF2-40B4-BE49-F238E27FC236}">
              <a16:creationId xmlns:a16="http://schemas.microsoft.com/office/drawing/2014/main" id="{00000000-0008-0000-06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6" name="失業対策事業費最小値テキスト">
          <a:extLst>
            <a:ext uri="{FF2B5EF4-FFF2-40B4-BE49-F238E27FC236}">
              <a16:creationId xmlns:a16="http://schemas.microsoft.com/office/drawing/2014/main" id="{00000000-0008-0000-0600-00004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8" name="失業対策事業費最大値テキスト">
          <a:extLst>
            <a:ext uri="{FF2B5EF4-FFF2-40B4-BE49-F238E27FC236}">
              <a16:creationId xmlns:a16="http://schemas.microsoft.com/office/drawing/2014/main" id="{00000000-0008-0000-0600-00004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1" name="失業対策事業費平均値テキスト">
          <a:extLst>
            <a:ext uri="{FF2B5EF4-FFF2-40B4-BE49-F238E27FC236}">
              <a16:creationId xmlns:a16="http://schemas.microsoft.com/office/drawing/2014/main" id="{00000000-0008-0000-0600-00004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フローチャート: 判断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0" name="失業対策事業費該当値テキスト">
          <a:extLst>
            <a:ext uri="{FF2B5EF4-FFF2-40B4-BE49-F238E27FC236}">
              <a16:creationId xmlns:a16="http://schemas.microsoft.com/office/drawing/2014/main" id="{00000000-0008-0000-0600-00005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7" name="楕円 606">
          <a:extLst>
            <a:ext uri="{FF2B5EF4-FFF2-40B4-BE49-F238E27FC236}">
              <a16:creationId xmlns:a16="http://schemas.microsoft.com/office/drawing/2014/main" id="{00000000-0008-0000-0600-00005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公債費グラフ枠">
          <a:extLst>
            <a:ext uri="{FF2B5EF4-FFF2-40B4-BE49-F238E27FC236}">
              <a16:creationId xmlns:a16="http://schemas.microsoft.com/office/drawing/2014/main" id="{00000000-0008-0000-06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33" name="公債費最小値テキスト">
          <a:extLst>
            <a:ext uri="{FF2B5EF4-FFF2-40B4-BE49-F238E27FC236}">
              <a16:creationId xmlns:a16="http://schemas.microsoft.com/office/drawing/2014/main" id="{00000000-0008-0000-0600-000079020000}"/>
            </a:ext>
          </a:extLst>
        </xdr:cNvPr>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35" name="公債費最大値テキスト">
          <a:extLst>
            <a:ext uri="{FF2B5EF4-FFF2-40B4-BE49-F238E27FC236}">
              <a16:creationId xmlns:a16="http://schemas.microsoft.com/office/drawing/2014/main" id="{00000000-0008-0000-0600-00007B020000}"/>
            </a:ext>
          </a:extLst>
        </xdr:cNvPr>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59195</xdr:rowOff>
    </xdr:from>
    <xdr:to>
      <xdr:col>85</xdr:col>
      <xdr:colOff>127000</xdr:colOff>
      <xdr:row>77</xdr:row>
      <xdr:rowOff>80798</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5481300" y="13260845"/>
          <a:ext cx="838200" cy="2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75963</xdr:rowOff>
    </xdr:from>
    <xdr:ext cx="534377" cy="259045"/>
    <xdr:sp macro="" textlink="">
      <xdr:nvSpPr>
        <xdr:cNvPr id="638" name="公債費平均値テキスト">
          <a:extLst>
            <a:ext uri="{FF2B5EF4-FFF2-40B4-BE49-F238E27FC236}">
              <a16:creationId xmlns:a16="http://schemas.microsoft.com/office/drawing/2014/main" id="{00000000-0008-0000-0600-00007E020000}"/>
            </a:ext>
          </a:extLst>
        </xdr:cNvPr>
        <xdr:cNvSpPr txBox="1"/>
      </xdr:nvSpPr>
      <xdr:spPr>
        <a:xfrm>
          <a:off x="16370300" y="12934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38100</xdr:rowOff>
    </xdr:from>
    <xdr:to>
      <xdr:col>81</xdr:col>
      <xdr:colOff>50800</xdr:colOff>
      <xdr:row>77</xdr:row>
      <xdr:rowOff>80798</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4592300" y="13239750"/>
          <a:ext cx="889000" cy="4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49518</xdr:rowOff>
    </xdr:from>
    <xdr:to>
      <xdr:col>81</xdr:col>
      <xdr:colOff>101600</xdr:colOff>
      <xdr:row>76</xdr:row>
      <xdr:rowOff>151118</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5430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167644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28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38100</xdr:rowOff>
    </xdr:from>
    <xdr:to>
      <xdr:col>76</xdr:col>
      <xdr:colOff>114300</xdr:colOff>
      <xdr:row>77</xdr:row>
      <xdr:rowOff>81750</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3703300" y="13239750"/>
          <a:ext cx="889000" cy="4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58902</xdr:rowOff>
    </xdr:from>
    <xdr:to>
      <xdr:col>76</xdr:col>
      <xdr:colOff>165100</xdr:colOff>
      <xdr:row>76</xdr:row>
      <xdr:rowOff>160502</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4541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5580</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28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81750</xdr:rowOff>
    </xdr:from>
    <xdr:to>
      <xdr:col>71</xdr:col>
      <xdr:colOff>177800</xdr:colOff>
      <xdr:row>77</xdr:row>
      <xdr:rowOff>91681</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flipV="1">
          <a:off x="12814300" y="13283400"/>
          <a:ext cx="889000" cy="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64427</xdr:rowOff>
    </xdr:from>
    <xdr:to>
      <xdr:col>72</xdr:col>
      <xdr:colOff>38100</xdr:colOff>
      <xdr:row>76</xdr:row>
      <xdr:rowOff>166027</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3652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11104</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47613</xdr:rowOff>
    </xdr:from>
    <xdr:to>
      <xdr:col>67</xdr:col>
      <xdr:colOff>101600</xdr:colOff>
      <xdr:row>76</xdr:row>
      <xdr:rowOff>149213</xdr:rowOff>
    </xdr:to>
    <xdr:sp macro="" textlink="">
      <xdr:nvSpPr>
        <xdr:cNvPr id="649" name="フローチャート: 判断 648">
          <a:extLst>
            <a:ext uri="{FF2B5EF4-FFF2-40B4-BE49-F238E27FC236}">
              <a16:creationId xmlns:a16="http://schemas.microsoft.com/office/drawing/2014/main" id="{00000000-0008-0000-0600-000089020000}"/>
            </a:ext>
          </a:extLst>
        </xdr:cNvPr>
        <xdr:cNvSpPr/>
      </xdr:nvSpPr>
      <xdr:spPr>
        <a:xfrm>
          <a:off x="12763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165740</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28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8395</xdr:rowOff>
    </xdr:from>
    <xdr:to>
      <xdr:col>85</xdr:col>
      <xdr:colOff>177800</xdr:colOff>
      <xdr:row>77</xdr:row>
      <xdr:rowOff>109995</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6268700" y="132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158272</xdr:rowOff>
    </xdr:from>
    <xdr:ext cx="534377" cy="259045"/>
    <xdr:sp macro="" textlink="">
      <xdr:nvSpPr>
        <xdr:cNvPr id="657" name="公債費該当値テキスト">
          <a:extLst>
            <a:ext uri="{FF2B5EF4-FFF2-40B4-BE49-F238E27FC236}">
              <a16:creationId xmlns:a16="http://schemas.microsoft.com/office/drawing/2014/main" id="{00000000-0008-0000-0600-000091020000}"/>
            </a:ext>
          </a:extLst>
        </xdr:cNvPr>
        <xdr:cNvSpPr txBox="1"/>
      </xdr:nvSpPr>
      <xdr:spPr>
        <a:xfrm>
          <a:off x="16370300" y="1318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29998</xdr:rowOff>
    </xdr:from>
    <xdr:to>
      <xdr:col>81</xdr:col>
      <xdr:colOff>101600</xdr:colOff>
      <xdr:row>77</xdr:row>
      <xdr:rowOff>131598</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5430500" y="1323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122725</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5214111" y="1332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158750</xdr:rowOff>
    </xdr:from>
    <xdr:to>
      <xdr:col>76</xdr:col>
      <xdr:colOff>165100</xdr:colOff>
      <xdr:row>77</xdr:row>
      <xdr:rowOff>88900</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4541500" y="1318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80027</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4325111" y="1328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30950</xdr:rowOff>
    </xdr:from>
    <xdr:to>
      <xdr:col>72</xdr:col>
      <xdr:colOff>38100</xdr:colOff>
      <xdr:row>77</xdr:row>
      <xdr:rowOff>132550</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3652500" y="132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123677</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3436111" y="1332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40881</xdr:rowOff>
    </xdr:from>
    <xdr:to>
      <xdr:col>67</xdr:col>
      <xdr:colOff>101600</xdr:colOff>
      <xdr:row>77</xdr:row>
      <xdr:rowOff>142481</xdr:rowOff>
    </xdr:to>
    <xdr:sp macro="" textlink="">
      <xdr:nvSpPr>
        <xdr:cNvPr id="664" name="楕円 663">
          <a:extLst>
            <a:ext uri="{FF2B5EF4-FFF2-40B4-BE49-F238E27FC236}">
              <a16:creationId xmlns:a16="http://schemas.microsoft.com/office/drawing/2014/main" id="{00000000-0008-0000-0600-000098020000}"/>
            </a:ext>
          </a:extLst>
        </xdr:cNvPr>
        <xdr:cNvSpPr/>
      </xdr:nvSpPr>
      <xdr:spPr>
        <a:xfrm>
          <a:off x="12763500" y="1324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133608</xdr:rowOff>
    </xdr:from>
    <xdr:ext cx="534377"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547111" y="1333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積立金グラフ枠">
          <a:extLst>
            <a:ext uri="{FF2B5EF4-FFF2-40B4-BE49-F238E27FC236}">
              <a16:creationId xmlns:a16="http://schemas.microsoft.com/office/drawing/2014/main" id="{00000000-0008-0000-06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92" name="積立金最小値テキスト">
          <a:extLst>
            <a:ext uri="{FF2B5EF4-FFF2-40B4-BE49-F238E27FC236}">
              <a16:creationId xmlns:a16="http://schemas.microsoft.com/office/drawing/2014/main" id="{00000000-0008-0000-0600-0000B4020000}"/>
            </a:ext>
          </a:extLst>
        </xdr:cNvPr>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94" name="積立金最大値テキスト">
          <a:extLst>
            <a:ext uri="{FF2B5EF4-FFF2-40B4-BE49-F238E27FC236}">
              <a16:creationId xmlns:a16="http://schemas.microsoft.com/office/drawing/2014/main" id="{00000000-0008-0000-0600-0000B6020000}"/>
            </a:ext>
          </a:extLst>
        </xdr:cNvPr>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23620</xdr:rowOff>
    </xdr:from>
    <xdr:to>
      <xdr:col>85</xdr:col>
      <xdr:colOff>127000</xdr:colOff>
      <xdr:row>98</xdr:row>
      <xdr:rowOff>82403</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5481300" y="16654270"/>
          <a:ext cx="838200" cy="23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169674</xdr:rowOff>
    </xdr:from>
    <xdr:ext cx="534377" cy="259045"/>
    <xdr:sp macro="" textlink="">
      <xdr:nvSpPr>
        <xdr:cNvPr id="697" name="積立金平均値テキスト">
          <a:extLst>
            <a:ext uri="{FF2B5EF4-FFF2-40B4-BE49-F238E27FC236}">
              <a16:creationId xmlns:a16="http://schemas.microsoft.com/office/drawing/2014/main" id="{00000000-0008-0000-0600-0000B9020000}"/>
            </a:ext>
          </a:extLst>
        </xdr:cNvPr>
        <xdr:cNvSpPr txBox="1"/>
      </xdr:nvSpPr>
      <xdr:spPr>
        <a:xfrm>
          <a:off x="16370300" y="16628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82403</xdr:rowOff>
    </xdr:from>
    <xdr:to>
      <xdr:col>81</xdr:col>
      <xdr:colOff>50800</xdr:colOff>
      <xdr:row>98</xdr:row>
      <xdr:rowOff>114015</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flipV="1">
          <a:off x="14592300" y="16884503"/>
          <a:ext cx="889000" cy="3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141478</xdr:rowOff>
    </xdr:from>
    <xdr:to>
      <xdr:col>81</xdr:col>
      <xdr:colOff>101600</xdr:colOff>
      <xdr:row>98</xdr:row>
      <xdr:rowOff>71628</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5430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88155</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654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70140</xdr:rowOff>
    </xdr:from>
    <xdr:to>
      <xdr:col>76</xdr:col>
      <xdr:colOff>114300</xdr:colOff>
      <xdr:row>98</xdr:row>
      <xdr:rowOff>114015</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a:off x="13703300" y="16872240"/>
          <a:ext cx="889000" cy="4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35604</xdr:rowOff>
    </xdr:from>
    <xdr:to>
      <xdr:col>76</xdr:col>
      <xdr:colOff>165100</xdr:colOff>
      <xdr:row>98</xdr:row>
      <xdr:rowOff>137204</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4541500" y="1683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153731</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61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70140</xdr:rowOff>
    </xdr:from>
    <xdr:to>
      <xdr:col>71</xdr:col>
      <xdr:colOff>177800</xdr:colOff>
      <xdr:row>98</xdr:row>
      <xdr:rowOff>113917</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flipV="1">
          <a:off x="12814300" y="16872240"/>
          <a:ext cx="889000" cy="4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43621</xdr:rowOff>
    </xdr:from>
    <xdr:to>
      <xdr:col>72</xdr:col>
      <xdr:colOff>38100</xdr:colOff>
      <xdr:row>98</xdr:row>
      <xdr:rowOff>145221</xdr:rowOff>
    </xdr:to>
    <xdr:sp macro="" textlink="">
      <xdr:nvSpPr>
        <xdr:cNvPr id="706" name="フローチャート: 判断 705">
          <a:extLst>
            <a:ext uri="{FF2B5EF4-FFF2-40B4-BE49-F238E27FC236}">
              <a16:creationId xmlns:a16="http://schemas.microsoft.com/office/drawing/2014/main" id="{00000000-0008-0000-0600-0000C2020000}"/>
            </a:ext>
          </a:extLst>
        </xdr:cNvPr>
        <xdr:cNvSpPr/>
      </xdr:nvSpPr>
      <xdr:spPr>
        <a:xfrm>
          <a:off x="13652500" y="1684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136348</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693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57190</xdr:rowOff>
    </xdr:from>
    <xdr:to>
      <xdr:col>67</xdr:col>
      <xdr:colOff>101600</xdr:colOff>
      <xdr:row>98</xdr:row>
      <xdr:rowOff>158790</xdr:rowOff>
    </xdr:to>
    <xdr:sp macro="" textlink="">
      <xdr:nvSpPr>
        <xdr:cNvPr id="708" name="フローチャート: 判断 707">
          <a:extLst>
            <a:ext uri="{FF2B5EF4-FFF2-40B4-BE49-F238E27FC236}">
              <a16:creationId xmlns:a16="http://schemas.microsoft.com/office/drawing/2014/main" id="{00000000-0008-0000-0600-0000C4020000}"/>
            </a:ext>
          </a:extLst>
        </xdr:cNvPr>
        <xdr:cNvSpPr/>
      </xdr:nvSpPr>
      <xdr:spPr>
        <a:xfrm>
          <a:off x="127635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3867</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79428" y="1663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144270</xdr:rowOff>
    </xdr:from>
    <xdr:to>
      <xdr:col>85</xdr:col>
      <xdr:colOff>177800</xdr:colOff>
      <xdr:row>97</xdr:row>
      <xdr:rowOff>74420</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6268700" y="1660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167147</xdr:rowOff>
    </xdr:from>
    <xdr:ext cx="534377" cy="259045"/>
    <xdr:sp macro="" textlink="">
      <xdr:nvSpPr>
        <xdr:cNvPr id="716" name="積立金該当値テキスト">
          <a:extLst>
            <a:ext uri="{FF2B5EF4-FFF2-40B4-BE49-F238E27FC236}">
              <a16:creationId xmlns:a16="http://schemas.microsoft.com/office/drawing/2014/main" id="{00000000-0008-0000-0600-0000CC020000}"/>
            </a:ext>
          </a:extLst>
        </xdr:cNvPr>
        <xdr:cNvSpPr txBox="1"/>
      </xdr:nvSpPr>
      <xdr:spPr>
        <a:xfrm>
          <a:off x="16370300" y="1645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31603</xdr:rowOff>
    </xdr:from>
    <xdr:to>
      <xdr:col>81</xdr:col>
      <xdr:colOff>101600</xdr:colOff>
      <xdr:row>98</xdr:row>
      <xdr:rowOff>133203</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5430500" y="1683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124330</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5214111" y="1692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63215</xdr:rowOff>
    </xdr:from>
    <xdr:to>
      <xdr:col>76</xdr:col>
      <xdr:colOff>165100</xdr:colOff>
      <xdr:row>98</xdr:row>
      <xdr:rowOff>164815</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4541500" y="1686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155942</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4357428" y="1695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19340</xdr:rowOff>
    </xdr:from>
    <xdr:to>
      <xdr:col>72</xdr:col>
      <xdr:colOff>38100</xdr:colOff>
      <xdr:row>98</xdr:row>
      <xdr:rowOff>120940</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3652500" y="1682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137467</xdr:rowOff>
    </xdr:from>
    <xdr:ext cx="534377"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3436111" y="1659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63117</xdr:rowOff>
    </xdr:from>
    <xdr:to>
      <xdr:col>67</xdr:col>
      <xdr:colOff>101600</xdr:colOff>
      <xdr:row>98</xdr:row>
      <xdr:rowOff>164717</xdr:rowOff>
    </xdr:to>
    <xdr:sp macro="" textlink="">
      <xdr:nvSpPr>
        <xdr:cNvPr id="723" name="楕円 722">
          <a:extLst>
            <a:ext uri="{FF2B5EF4-FFF2-40B4-BE49-F238E27FC236}">
              <a16:creationId xmlns:a16="http://schemas.microsoft.com/office/drawing/2014/main" id="{00000000-0008-0000-0600-0000D3020000}"/>
            </a:ext>
          </a:extLst>
        </xdr:cNvPr>
        <xdr:cNvSpPr/>
      </xdr:nvSpPr>
      <xdr:spPr>
        <a:xfrm>
          <a:off x="12763500" y="1686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155844</xdr:rowOff>
    </xdr:from>
    <xdr:ext cx="469744"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2579428" y="16957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投資及び出資金グラフ枠">
          <a:extLst>
            <a:ext uri="{FF2B5EF4-FFF2-40B4-BE49-F238E27FC236}">
              <a16:creationId xmlns:a16="http://schemas.microsoft.com/office/drawing/2014/main" id="{00000000-0008-0000-06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9" name="投資及び出資金最小値テキスト">
          <a:extLst>
            <a:ext uri="{FF2B5EF4-FFF2-40B4-BE49-F238E27FC236}">
              <a16:creationId xmlns:a16="http://schemas.microsoft.com/office/drawing/2014/main" id="{00000000-0008-0000-0600-0000E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51" name="投資及び出資金最大値テキスト">
          <a:extLst>
            <a:ext uri="{FF2B5EF4-FFF2-40B4-BE49-F238E27FC236}">
              <a16:creationId xmlns:a16="http://schemas.microsoft.com/office/drawing/2014/main" id="{00000000-0008-0000-0600-0000EF020000}"/>
            </a:ext>
          </a:extLst>
        </xdr:cNvPr>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87884</xdr:rowOff>
    </xdr:from>
    <xdr:to>
      <xdr:col>116</xdr:col>
      <xdr:colOff>63500</xdr:colOff>
      <xdr:row>38</xdr:row>
      <xdr:rowOff>99161</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1323300" y="6602984"/>
          <a:ext cx="838200" cy="1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39133</xdr:rowOff>
    </xdr:from>
    <xdr:ext cx="469744" cy="259045"/>
    <xdr:sp macro="" textlink="">
      <xdr:nvSpPr>
        <xdr:cNvPr id="754" name="投資及び出資金平均値テキスト">
          <a:extLst>
            <a:ext uri="{FF2B5EF4-FFF2-40B4-BE49-F238E27FC236}">
              <a16:creationId xmlns:a16="http://schemas.microsoft.com/office/drawing/2014/main" id="{00000000-0008-0000-0600-0000F2020000}"/>
            </a:ext>
          </a:extLst>
        </xdr:cNvPr>
        <xdr:cNvSpPr txBox="1"/>
      </xdr:nvSpPr>
      <xdr:spPr>
        <a:xfrm>
          <a:off x="22212300" y="6554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87884</xdr:rowOff>
    </xdr:from>
    <xdr:to>
      <xdr:col>111</xdr:col>
      <xdr:colOff>177800</xdr:colOff>
      <xdr:row>38</xdr:row>
      <xdr:rowOff>126974</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flipV="1">
          <a:off x="20434300" y="6602984"/>
          <a:ext cx="889000" cy="3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69164</xdr:rowOff>
    </xdr:from>
    <xdr:to>
      <xdr:col>112</xdr:col>
      <xdr:colOff>38100</xdr:colOff>
      <xdr:row>38</xdr:row>
      <xdr:rowOff>170764</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21272500" y="65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161891</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667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126974</xdr:rowOff>
    </xdr:from>
    <xdr:to>
      <xdr:col>107</xdr:col>
      <xdr:colOff>50800</xdr:colOff>
      <xdr:row>39</xdr:row>
      <xdr:rowOff>39954</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flipV="1">
          <a:off x="19545300" y="6642074"/>
          <a:ext cx="889000" cy="8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93014</xdr:rowOff>
    </xdr:from>
    <xdr:to>
      <xdr:col>107</xdr:col>
      <xdr:colOff>101600</xdr:colOff>
      <xdr:row>39</xdr:row>
      <xdr:rowOff>23164</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203835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14291</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5017" y="6700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39954</xdr:rowOff>
    </xdr:from>
    <xdr:to>
      <xdr:col>102</xdr:col>
      <xdr:colOff>114300</xdr:colOff>
      <xdr:row>39</xdr:row>
      <xdr:rowOff>39954</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656300" y="6726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94538</xdr:rowOff>
    </xdr:from>
    <xdr:to>
      <xdr:col>102</xdr:col>
      <xdr:colOff>165100</xdr:colOff>
      <xdr:row>39</xdr:row>
      <xdr:rowOff>24688</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9494500" y="660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41216</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6017" y="6384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97130</xdr:rowOff>
    </xdr:from>
    <xdr:to>
      <xdr:col>98</xdr:col>
      <xdr:colOff>38100</xdr:colOff>
      <xdr:row>39</xdr:row>
      <xdr:rowOff>27280</xdr:rowOff>
    </xdr:to>
    <xdr:sp macro="" textlink="">
      <xdr:nvSpPr>
        <xdr:cNvPr id="765" name="フローチャート: 判断 764">
          <a:extLst>
            <a:ext uri="{FF2B5EF4-FFF2-40B4-BE49-F238E27FC236}">
              <a16:creationId xmlns:a16="http://schemas.microsoft.com/office/drawing/2014/main" id="{00000000-0008-0000-0600-0000FD020000}"/>
            </a:ext>
          </a:extLst>
        </xdr:cNvPr>
        <xdr:cNvSpPr/>
      </xdr:nvSpPr>
      <xdr:spPr>
        <a:xfrm>
          <a:off x="18605500" y="66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43807</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7017" y="6387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48361</xdr:rowOff>
    </xdr:from>
    <xdr:to>
      <xdr:col>116</xdr:col>
      <xdr:colOff>114300</xdr:colOff>
      <xdr:row>38</xdr:row>
      <xdr:rowOff>149961</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2110700" y="656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7739</xdr:rowOff>
    </xdr:from>
    <xdr:ext cx="469744" cy="259045"/>
    <xdr:sp macro="" textlink="">
      <xdr:nvSpPr>
        <xdr:cNvPr id="773" name="投資及び出資金該当値テキスト">
          <a:extLst>
            <a:ext uri="{FF2B5EF4-FFF2-40B4-BE49-F238E27FC236}">
              <a16:creationId xmlns:a16="http://schemas.microsoft.com/office/drawing/2014/main" id="{00000000-0008-0000-0600-000005030000}"/>
            </a:ext>
          </a:extLst>
        </xdr:cNvPr>
        <xdr:cNvSpPr txBox="1"/>
      </xdr:nvSpPr>
      <xdr:spPr>
        <a:xfrm>
          <a:off x="22212300" y="6351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37084</xdr:rowOff>
    </xdr:from>
    <xdr:to>
      <xdr:col>112</xdr:col>
      <xdr:colOff>38100</xdr:colOff>
      <xdr:row>38</xdr:row>
      <xdr:rowOff>138684</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1272500" y="655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155211</xdr:rowOff>
    </xdr:from>
    <xdr:ext cx="469744"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1088428" y="6327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76174</xdr:rowOff>
    </xdr:from>
    <xdr:to>
      <xdr:col>107</xdr:col>
      <xdr:colOff>101600</xdr:colOff>
      <xdr:row>39</xdr:row>
      <xdr:rowOff>6324</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20383500" y="659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22851</xdr:rowOff>
    </xdr:from>
    <xdr:ext cx="469744"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20199428" y="636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160604</xdr:rowOff>
    </xdr:from>
    <xdr:to>
      <xdr:col>102</xdr:col>
      <xdr:colOff>165100</xdr:colOff>
      <xdr:row>39</xdr:row>
      <xdr:rowOff>90754</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9494500" y="667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81881</xdr:rowOff>
    </xdr:from>
    <xdr:ext cx="313932"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9388333" y="67684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160604</xdr:rowOff>
    </xdr:from>
    <xdr:to>
      <xdr:col>98</xdr:col>
      <xdr:colOff>38100</xdr:colOff>
      <xdr:row>39</xdr:row>
      <xdr:rowOff>90754</xdr:rowOff>
    </xdr:to>
    <xdr:sp macro="" textlink="">
      <xdr:nvSpPr>
        <xdr:cNvPr id="780" name="楕円 779">
          <a:extLst>
            <a:ext uri="{FF2B5EF4-FFF2-40B4-BE49-F238E27FC236}">
              <a16:creationId xmlns:a16="http://schemas.microsoft.com/office/drawing/2014/main" id="{00000000-0008-0000-0600-00000C030000}"/>
            </a:ext>
          </a:extLst>
        </xdr:cNvPr>
        <xdr:cNvSpPr/>
      </xdr:nvSpPr>
      <xdr:spPr>
        <a:xfrm>
          <a:off x="18605500" y="667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81881</xdr:rowOff>
    </xdr:from>
    <xdr:ext cx="313932"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499333" y="67684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貸付金グラフ枠">
          <a:extLst>
            <a:ext uri="{FF2B5EF4-FFF2-40B4-BE49-F238E27FC236}">
              <a16:creationId xmlns:a16="http://schemas.microsoft.com/office/drawing/2014/main" id="{00000000-0008-0000-0600-00002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6" name="貸付金最小値テキスト">
          <a:extLst>
            <a:ext uri="{FF2B5EF4-FFF2-40B4-BE49-F238E27FC236}">
              <a16:creationId xmlns:a16="http://schemas.microsoft.com/office/drawing/2014/main" id="{00000000-0008-0000-0600-00002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08" name="貸付金最大値テキスト">
          <a:extLst>
            <a:ext uri="{FF2B5EF4-FFF2-40B4-BE49-F238E27FC236}">
              <a16:creationId xmlns:a16="http://schemas.microsoft.com/office/drawing/2014/main" id="{00000000-0008-0000-0600-000028030000}"/>
            </a:ext>
          </a:extLst>
        </xdr:cNvPr>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35763</xdr:rowOff>
    </xdr:from>
    <xdr:to>
      <xdr:col>116</xdr:col>
      <xdr:colOff>63500</xdr:colOff>
      <xdr:row>59</xdr:row>
      <xdr:rowOff>36373</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21323300" y="10151313"/>
          <a:ext cx="8382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101643</xdr:rowOff>
    </xdr:from>
    <xdr:ext cx="469744" cy="259045"/>
    <xdr:sp macro="" textlink="">
      <xdr:nvSpPr>
        <xdr:cNvPr id="811" name="貸付金平均値テキスト">
          <a:extLst>
            <a:ext uri="{FF2B5EF4-FFF2-40B4-BE49-F238E27FC236}">
              <a16:creationId xmlns:a16="http://schemas.microsoft.com/office/drawing/2014/main" id="{00000000-0008-0000-0600-00002B030000}"/>
            </a:ext>
          </a:extLst>
        </xdr:cNvPr>
        <xdr:cNvSpPr txBox="1"/>
      </xdr:nvSpPr>
      <xdr:spPr>
        <a:xfrm>
          <a:off x="22212300" y="9874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36373</xdr:rowOff>
    </xdr:from>
    <xdr:to>
      <xdr:col>111</xdr:col>
      <xdr:colOff>177800</xdr:colOff>
      <xdr:row>59</xdr:row>
      <xdr:rowOff>36373</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20434300" y="101519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59449</xdr:rowOff>
    </xdr:from>
    <xdr:to>
      <xdr:col>112</xdr:col>
      <xdr:colOff>38100</xdr:colOff>
      <xdr:row>58</xdr:row>
      <xdr:rowOff>161049</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21272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6126</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28601</xdr:rowOff>
    </xdr:from>
    <xdr:to>
      <xdr:col>107</xdr:col>
      <xdr:colOff>50800</xdr:colOff>
      <xdr:row>59</xdr:row>
      <xdr:rowOff>36373</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9545300" y="9972701"/>
          <a:ext cx="889000" cy="17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72441</xdr:rowOff>
    </xdr:from>
    <xdr:to>
      <xdr:col>107</xdr:col>
      <xdr:colOff>101600</xdr:colOff>
      <xdr:row>59</xdr:row>
      <xdr:rowOff>2591</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20383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19118</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28601</xdr:rowOff>
    </xdr:from>
    <xdr:to>
      <xdr:col>102</xdr:col>
      <xdr:colOff>114300</xdr:colOff>
      <xdr:row>59</xdr:row>
      <xdr:rowOff>36411</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flipV="1">
          <a:off x="18656300" y="9972701"/>
          <a:ext cx="889000" cy="17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72251</xdr:rowOff>
    </xdr:from>
    <xdr:to>
      <xdr:col>102</xdr:col>
      <xdr:colOff>165100</xdr:colOff>
      <xdr:row>59</xdr:row>
      <xdr:rowOff>2401</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9494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164978</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1010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75336</xdr:rowOff>
    </xdr:from>
    <xdr:to>
      <xdr:col>98</xdr:col>
      <xdr:colOff>38100</xdr:colOff>
      <xdr:row>59</xdr:row>
      <xdr:rowOff>5486</xdr:rowOff>
    </xdr:to>
    <xdr:sp macro="" textlink="">
      <xdr:nvSpPr>
        <xdr:cNvPr id="822" name="フローチャート: 判断 821">
          <a:extLst>
            <a:ext uri="{FF2B5EF4-FFF2-40B4-BE49-F238E27FC236}">
              <a16:creationId xmlns:a16="http://schemas.microsoft.com/office/drawing/2014/main" id="{00000000-0008-0000-0600-000036030000}"/>
            </a:ext>
          </a:extLst>
        </xdr:cNvPr>
        <xdr:cNvSpPr/>
      </xdr:nvSpPr>
      <xdr:spPr>
        <a:xfrm>
          <a:off x="18605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22013</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156413</xdr:rowOff>
    </xdr:from>
    <xdr:to>
      <xdr:col>116</xdr:col>
      <xdr:colOff>114300</xdr:colOff>
      <xdr:row>59</xdr:row>
      <xdr:rowOff>86563</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2110700" y="1010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71340</xdr:rowOff>
    </xdr:from>
    <xdr:ext cx="378565" cy="259045"/>
    <xdr:sp macro="" textlink="">
      <xdr:nvSpPr>
        <xdr:cNvPr id="830" name="貸付金該当値テキスト">
          <a:extLst>
            <a:ext uri="{FF2B5EF4-FFF2-40B4-BE49-F238E27FC236}">
              <a16:creationId xmlns:a16="http://schemas.microsoft.com/office/drawing/2014/main" id="{00000000-0008-0000-0600-00003E030000}"/>
            </a:ext>
          </a:extLst>
        </xdr:cNvPr>
        <xdr:cNvSpPr txBox="1"/>
      </xdr:nvSpPr>
      <xdr:spPr>
        <a:xfrm>
          <a:off x="22212300" y="10015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157023</xdr:rowOff>
    </xdr:from>
    <xdr:to>
      <xdr:col>112</xdr:col>
      <xdr:colOff>38100</xdr:colOff>
      <xdr:row>59</xdr:row>
      <xdr:rowOff>87173</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1272500" y="1010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78300</xdr:rowOff>
    </xdr:from>
    <xdr:ext cx="378565"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1134017" y="10193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157023</xdr:rowOff>
    </xdr:from>
    <xdr:to>
      <xdr:col>107</xdr:col>
      <xdr:colOff>101600</xdr:colOff>
      <xdr:row>59</xdr:row>
      <xdr:rowOff>87173</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20383500" y="1010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78300</xdr:rowOff>
    </xdr:from>
    <xdr:ext cx="378565"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20245017" y="10193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149251</xdr:rowOff>
    </xdr:from>
    <xdr:to>
      <xdr:col>102</xdr:col>
      <xdr:colOff>165100</xdr:colOff>
      <xdr:row>58</xdr:row>
      <xdr:rowOff>79401</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9494500" y="992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95928</xdr:rowOff>
    </xdr:from>
    <xdr:ext cx="469744"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9310428" y="969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157061</xdr:rowOff>
    </xdr:from>
    <xdr:to>
      <xdr:col>98</xdr:col>
      <xdr:colOff>38100</xdr:colOff>
      <xdr:row>59</xdr:row>
      <xdr:rowOff>87211</xdr:rowOff>
    </xdr:to>
    <xdr:sp macro="" textlink="">
      <xdr:nvSpPr>
        <xdr:cNvPr id="837" name="楕円 836">
          <a:extLst>
            <a:ext uri="{FF2B5EF4-FFF2-40B4-BE49-F238E27FC236}">
              <a16:creationId xmlns:a16="http://schemas.microsoft.com/office/drawing/2014/main" id="{00000000-0008-0000-0600-000045030000}"/>
            </a:ext>
          </a:extLst>
        </xdr:cNvPr>
        <xdr:cNvSpPr/>
      </xdr:nvSpPr>
      <xdr:spPr>
        <a:xfrm>
          <a:off x="18605500" y="1010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78338</xdr:rowOff>
    </xdr:from>
    <xdr:ext cx="378565"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467017" y="10193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4" name="繰出金グラフ枠">
          <a:extLst>
            <a:ext uri="{FF2B5EF4-FFF2-40B4-BE49-F238E27FC236}">
              <a16:creationId xmlns:a16="http://schemas.microsoft.com/office/drawing/2014/main" id="{00000000-0008-0000-0600-00006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22159595" y="12212589"/>
          <a:ext cx="1269" cy="14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128995</xdr:rowOff>
    </xdr:from>
    <xdr:ext cx="534377" cy="259045"/>
    <xdr:sp macro="" textlink="">
      <xdr:nvSpPr>
        <xdr:cNvPr id="866" name="繰出金最小値テキスト">
          <a:extLst>
            <a:ext uri="{FF2B5EF4-FFF2-40B4-BE49-F238E27FC236}">
              <a16:creationId xmlns:a16="http://schemas.microsoft.com/office/drawing/2014/main" id="{00000000-0008-0000-0600-000062030000}"/>
            </a:ext>
          </a:extLst>
        </xdr:cNvPr>
        <xdr:cNvSpPr txBox="1"/>
      </xdr:nvSpPr>
      <xdr:spPr>
        <a:xfrm>
          <a:off x="22212300" y="136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22072600" y="1366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157766</xdr:rowOff>
    </xdr:from>
    <xdr:ext cx="534377" cy="259045"/>
    <xdr:sp macro="" textlink="">
      <xdr:nvSpPr>
        <xdr:cNvPr id="868" name="繰出金最大値テキスト">
          <a:extLst>
            <a:ext uri="{FF2B5EF4-FFF2-40B4-BE49-F238E27FC236}">
              <a16:creationId xmlns:a16="http://schemas.microsoft.com/office/drawing/2014/main" id="{00000000-0008-0000-0600-000064030000}"/>
            </a:ext>
          </a:extLst>
        </xdr:cNvPr>
        <xdr:cNvSpPr txBox="1"/>
      </xdr:nvSpPr>
      <xdr:spPr>
        <a:xfrm>
          <a:off x="22212300" y="119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22072600" y="1221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47182</xdr:rowOff>
    </xdr:from>
    <xdr:to>
      <xdr:col>116</xdr:col>
      <xdr:colOff>63500</xdr:colOff>
      <xdr:row>78</xdr:row>
      <xdr:rowOff>84672</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21323300" y="13420282"/>
          <a:ext cx="838200" cy="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71576</xdr:rowOff>
    </xdr:from>
    <xdr:ext cx="534377" cy="259045"/>
    <xdr:sp macro="" textlink="">
      <xdr:nvSpPr>
        <xdr:cNvPr id="871" name="繰出金平均値テキスト">
          <a:extLst>
            <a:ext uri="{FF2B5EF4-FFF2-40B4-BE49-F238E27FC236}">
              <a16:creationId xmlns:a16="http://schemas.microsoft.com/office/drawing/2014/main" id="{00000000-0008-0000-0600-000067030000}"/>
            </a:ext>
          </a:extLst>
        </xdr:cNvPr>
        <xdr:cNvSpPr txBox="1"/>
      </xdr:nvSpPr>
      <xdr:spPr>
        <a:xfrm>
          <a:off x="22212300" y="1293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221107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108218</xdr:rowOff>
    </xdr:from>
    <xdr:to>
      <xdr:col>111</xdr:col>
      <xdr:colOff>177800</xdr:colOff>
      <xdr:row>78</xdr:row>
      <xdr:rowOff>84672</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20434300" y="13309868"/>
          <a:ext cx="889000" cy="14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78319</xdr:rowOff>
    </xdr:from>
    <xdr:to>
      <xdr:col>112</xdr:col>
      <xdr:colOff>38100</xdr:colOff>
      <xdr:row>77</xdr:row>
      <xdr:rowOff>8469</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21272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24996</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288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32291</xdr:rowOff>
    </xdr:from>
    <xdr:to>
      <xdr:col>107</xdr:col>
      <xdr:colOff>50800</xdr:colOff>
      <xdr:row>77</xdr:row>
      <xdr:rowOff>108218</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19545300" y="13233941"/>
          <a:ext cx="889000" cy="7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9544</xdr:rowOff>
    </xdr:from>
    <xdr:to>
      <xdr:col>107</xdr:col>
      <xdr:colOff>101600</xdr:colOff>
      <xdr:row>76</xdr:row>
      <xdr:rowOff>111144</xdr:rowOff>
    </xdr:to>
    <xdr:sp macro="" textlink="">
      <xdr:nvSpPr>
        <xdr:cNvPr id="877" name="フローチャート: 判断 876">
          <a:extLst>
            <a:ext uri="{FF2B5EF4-FFF2-40B4-BE49-F238E27FC236}">
              <a16:creationId xmlns:a16="http://schemas.microsoft.com/office/drawing/2014/main" id="{00000000-0008-0000-0600-00006D030000}"/>
            </a:ext>
          </a:extLst>
        </xdr:cNvPr>
        <xdr:cNvSpPr/>
      </xdr:nvSpPr>
      <xdr:spPr>
        <a:xfrm>
          <a:off x="20383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127670</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281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32291</xdr:rowOff>
    </xdr:from>
    <xdr:to>
      <xdr:col>102</xdr:col>
      <xdr:colOff>114300</xdr:colOff>
      <xdr:row>78</xdr:row>
      <xdr:rowOff>2344</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flipV="1">
          <a:off x="18656300" y="13233941"/>
          <a:ext cx="889000" cy="14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148042</xdr:rowOff>
    </xdr:from>
    <xdr:to>
      <xdr:col>102</xdr:col>
      <xdr:colOff>165100</xdr:colOff>
      <xdr:row>76</xdr:row>
      <xdr:rowOff>78192</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19494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94719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278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125182</xdr:rowOff>
    </xdr:from>
    <xdr:to>
      <xdr:col>98</xdr:col>
      <xdr:colOff>38100</xdr:colOff>
      <xdr:row>76</xdr:row>
      <xdr:rowOff>55333</xdr:rowOff>
    </xdr:to>
    <xdr:sp macro="" textlink="">
      <xdr:nvSpPr>
        <xdr:cNvPr id="882" name="フローチャート: 判断 881">
          <a:extLst>
            <a:ext uri="{FF2B5EF4-FFF2-40B4-BE49-F238E27FC236}">
              <a16:creationId xmlns:a16="http://schemas.microsoft.com/office/drawing/2014/main" id="{00000000-0008-0000-0600-000072030000}"/>
            </a:ext>
          </a:extLst>
        </xdr:cNvPr>
        <xdr:cNvSpPr/>
      </xdr:nvSpPr>
      <xdr:spPr>
        <a:xfrm>
          <a:off x="18605500" y="1298393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71859</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275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167832</xdr:rowOff>
    </xdr:from>
    <xdr:to>
      <xdr:col>116</xdr:col>
      <xdr:colOff>114300</xdr:colOff>
      <xdr:row>78</xdr:row>
      <xdr:rowOff>97982</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2110700" y="1336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146259</xdr:rowOff>
    </xdr:from>
    <xdr:ext cx="534377" cy="259045"/>
    <xdr:sp macro="" textlink="">
      <xdr:nvSpPr>
        <xdr:cNvPr id="890" name="繰出金該当値テキスト">
          <a:extLst>
            <a:ext uri="{FF2B5EF4-FFF2-40B4-BE49-F238E27FC236}">
              <a16:creationId xmlns:a16="http://schemas.microsoft.com/office/drawing/2014/main" id="{00000000-0008-0000-0600-00007A030000}"/>
            </a:ext>
          </a:extLst>
        </xdr:cNvPr>
        <xdr:cNvSpPr txBox="1"/>
      </xdr:nvSpPr>
      <xdr:spPr>
        <a:xfrm>
          <a:off x="22212300" y="13347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33872</xdr:rowOff>
    </xdr:from>
    <xdr:to>
      <xdr:col>112</xdr:col>
      <xdr:colOff>38100</xdr:colOff>
      <xdr:row>78</xdr:row>
      <xdr:rowOff>135472</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21272500" y="1340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126599</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1056111" y="1349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57418</xdr:rowOff>
    </xdr:from>
    <xdr:to>
      <xdr:col>107</xdr:col>
      <xdr:colOff>101600</xdr:colOff>
      <xdr:row>77</xdr:row>
      <xdr:rowOff>159018</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20383500" y="1325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150145</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0167111" y="1335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152941</xdr:rowOff>
    </xdr:from>
    <xdr:to>
      <xdr:col>102</xdr:col>
      <xdr:colOff>165100</xdr:colOff>
      <xdr:row>77</xdr:row>
      <xdr:rowOff>83091</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19494500" y="1318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74218</xdr:rowOff>
    </xdr:from>
    <xdr:ext cx="534377"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9278111" y="1327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122994</xdr:rowOff>
    </xdr:from>
    <xdr:to>
      <xdr:col>98</xdr:col>
      <xdr:colOff>38100</xdr:colOff>
      <xdr:row>78</xdr:row>
      <xdr:rowOff>53144</xdr:rowOff>
    </xdr:to>
    <xdr:sp macro="" textlink="">
      <xdr:nvSpPr>
        <xdr:cNvPr id="897" name="楕円 896">
          <a:extLst>
            <a:ext uri="{FF2B5EF4-FFF2-40B4-BE49-F238E27FC236}">
              <a16:creationId xmlns:a16="http://schemas.microsoft.com/office/drawing/2014/main" id="{00000000-0008-0000-0600-000081030000}"/>
            </a:ext>
          </a:extLst>
        </xdr:cNvPr>
        <xdr:cNvSpPr/>
      </xdr:nvSpPr>
      <xdr:spPr>
        <a:xfrm>
          <a:off x="18605500" y="1332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44271</xdr:rowOff>
    </xdr:from>
    <xdr:ext cx="534377"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389111" y="134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3" name="前年度繰上充用金グラフ枠">
          <a:extLst>
            <a:ext uri="{FF2B5EF4-FFF2-40B4-BE49-F238E27FC236}">
              <a16:creationId xmlns:a16="http://schemas.microsoft.com/office/drawing/2014/main" id="{00000000-0008-0000-0600-00009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5" name="前年度繰上充用金最小値テキスト">
          <a:extLst>
            <a:ext uri="{FF2B5EF4-FFF2-40B4-BE49-F238E27FC236}">
              <a16:creationId xmlns:a16="http://schemas.microsoft.com/office/drawing/2014/main" id="{00000000-0008-0000-0600-00009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7" name="前年度繰上充用金最大値テキスト">
          <a:extLst>
            <a:ext uri="{FF2B5EF4-FFF2-40B4-BE49-F238E27FC236}">
              <a16:creationId xmlns:a16="http://schemas.microsoft.com/office/drawing/2014/main" id="{00000000-0008-0000-0600-00009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0" name="前年度繰上充用金平均値テキスト">
          <a:extLst>
            <a:ext uri="{FF2B5EF4-FFF2-40B4-BE49-F238E27FC236}">
              <a16:creationId xmlns:a16="http://schemas.microsoft.com/office/drawing/2014/main" id="{00000000-0008-0000-0600-00009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8" name="直線コネクタ 927">
          <a:extLst>
            <a:ext uri="{FF2B5EF4-FFF2-40B4-BE49-F238E27FC236}">
              <a16:creationId xmlns:a16="http://schemas.microsoft.com/office/drawing/2014/main" id="{00000000-0008-0000-0600-0000A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9" name="フローチャート: 判断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フローチャート: 判断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9" name="前年度繰上充用金該当値テキスト">
          <a:extLst>
            <a:ext uri="{FF2B5EF4-FFF2-40B4-BE49-F238E27FC236}">
              <a16:creationId xmlns:a16="http://schemas.microsoft.com/office/drawing/2014/main" id="{00000000-0008-0000-0600-0000A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4" name="楕円 943">
          <a:extLst>
            <a:ext uri="{FF2B5EF4-FFF2-40B4-BE49-F238E27FC236}">
              <a16:creationId xmlns:a16="http://schemas.microsoft.com/office/drawing/2014/main" id="{00000000-0008-0000-0600-0000B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6" name="楕円 945">
          <a:extLst>
            <a:ext uri="{FF2B5EF4-FFF2-40B4-BE49-F238E27FC236}">
              <a16:creationId xmlns:a16="http://schemas.microsoft.com/office/drawing/2014/main" id="{00000000-0008-0000-0600-0000B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8" name="正方形/長方形 947">
          <a:extLst>
            <a:ext uri="{FF2B5EF4-FFF2-40B4-BE49-F238E27FC236}">
              <a16:creationId xmlns:a16="http://schemas.microsoft.com/office/drawing/2014/main" id="{00000000-0008-0000-0600-0000B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9" name="正方形/長方形 948">
          <a:extLst>
            <a:ext uri="{FF2B5EF4-FFF2-40B4-BE49-F238E27FC236}">
              <a16:creationId xmlns:a16="http://schemas.microsoft.com/office/drawing/2014/main" id="{00000000-0008-0000-0600-0000B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0" name="テキスト ボックス 949">
          <a:extLst>
            <a:ext uri="{FF2B5EF4-FFF2-40B4-BE49-F238E27FC236}">
              <a16:creationId xmlns:a16="http://schemas.microsoft.com/office/drawing/2014/main" id="{00000000-0008-0000-0600-0000B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367,815</a:t>
          </a:r>
          <a:r>
            <a:rPr kumimoji="1" lang="ja-JP" altLang="en-US" sz="1300">
              <a:latin typeface="ＭＳ Ｐゴシック" panose="020B0600070205080204" pitchFamily="50" charset="-128"/>
              <a:ea typeface="ＭＳ Ｐゴシック" panose="020B0600070205080204" pitchFamily="50" charset="-128"/>
            </a:rPr>
            <a:t>円となっている。</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年度は、前年度に実施した特別定額給付金給付事業の影響で補助費が大幅に減少し、住民一人当たり</a:t>
          </a:r>
          <a:r>
            <a:rPr kumimoji="1" lang="en-US" altLang="ja-JP" sz="1300">
              <a:latin typeface="ＭＳ Ｐゴシック" panose="020B0600070205080204" pitchFamily="50" charset="-128"/>
              <a:ea typeface="ＭＳ Ｐゴシック" panose="020B0600070205080204" pitchFamily="50" charset="-128"/>
            </a:rPr>
            <a:t>37,683</a:t>
          </a:r>
          <a:r>
            <a:rPr kumimoji="1" lang="ja-JP" altLang="en-US" sz="1300">
              <a:latin typeface="ＭＳ Ｐゴシック" panose="020B0600070205080204" pitchFamily="50" charset="-128"/>
              <a:ea typeface="ＭＳ Ｐゴシック" panose="020B0600070205080204" pitchFamily="50" charset="-128"/>
            </a:rPr>
            <a:t>円の減となった。</a:t>
          </a:r>
        </a:p>
        <a:p>
          <a:r>
            <a:rPr kumimoji="1" lang="ja-JP" altLang="en-US" sz="1300">
              <a:latin typeface="ＭＳ Ｐゴシック" panose="020B0600070205080204" pitchFamily="50" charset="-128"/>
              <a:ea typeface="ＭＳ Ｐゴシック" panose="020B0600070205080204" pitchFamily="50" charset="-128"/>
            </a:rPr>
            <a:t>　主な構成項目である扶助費について、子育て世帯等への臨時特別給付金給付事業や障害児・障害者給付費の増加により、前年度決算と比較すると</a:t>
          </a:r>
          <a:r>
            <a:rPr kumimoji="1" lang="en-US" altLang="ja-JP" sz="1300">
              <a:latin typeface="ＭＳ Ｐゴシック" panose="020B0600070205080204" pitchFamily="50" charset="-128"/>
              <a:ea typeface="ＭＳ Ｐゴシック" panose="020B0600070205080204" pitchFamily="50" charset="-128"/>
            </a:rPr>
            <a:t>26.4%</a:t>
          </a:r>
          <a:r>
            <a:rPr kumimoji="1" lang="ja-JP" altLang="en-US" sz="1300">
              <a:latin typeface="ＭＳ Ｐゴシック" panose="020B0600070205080204" pitchFamily="50" charset="-128"/>
              <a:ea typeface="ＭＳ Ｐゴシック" panose="020B0600070205080204" pitchFamily="50" charset="-128"/>
            </a:rPr>
            <a:t>増となっている。類似団体と比較すると低い水準で推移しているが、今後加速度的に伸びる恐れがあり、介護・医療費をはじめとした扶助費抑制施策を継続していく必要がある。</a:t>
          </a:r>
        </a:p>
        <a:p>
          <a:r>
            <a:rPr kumimoji="1" lang="ja-JP" altLang="en-US" sz="1300">
              <a:latin typeface="ＭＳ Ｐゴシック" panose="020B0600070205080204" pitchFamily="50" charset="-128"/>
              <a:ea typeface="ＭＳ Ｐゴシック" panose="020B0600070205080204" pitchFamily="50" charset="-128"/>
            </a:rPr>
            <a:t>　他項目において大きな増減があったものは物件費で、住民一人当たり</a:t>
          </a:r>
          <a:r>
            <a:rPr kumimoji="1" lang="en-US" altLang="ja-JP" sz="1300">
              <a:latin typeface="ＭＳ Ｐゴシック" panose="020B0600070205080204" pitchFamily="50" charset="-128"/>
              <a:ea typeface="ＭＳ Ｐゴシック" panose="020B0600070205080204" pitchFamily="50" charset="-128"/>
            </a:rPr>
            <a:t>67,762</a:t>
          </a:r>
          <a:r>
            <a:rPr kumimoji="1" lang="ja-JP" altLang="en-US" sz="1300">
              <a:latin typeface="ＭＳ Ｐゴシック" panose="020B0600070205080204" pitchFamily="50" charset="-128"/>
              <a:ea typeface="ＭＳ Ｐゴシック" panose="020B0600070205080204" pitchFamily="50" charset="-128"/>
            </a:rPr>
            <a:t>円となり、対前年度比</a:t>
          </a:r>
          <a:r>
            <a:rPr kumimoji="1" lang="en-US" altLang="ja-JP" sz="1300">
              <a:latin typeface="ＭＳ Ｐゴシック" panose="020B0600070205080204" pitchFamily="50" charset="-128"/>
              <a:ea typeface="ＭＳ Ｐゴシック" panose="020B0600070205080204" pitchFamily="50" charset="-128"/>
            </a:rPr>
            <a:t>10,337</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％）の増となった。これは、新型コロナウイルス感染症対策経費や、庁内</a:t>
          </a:r>
          <a:r>
            <a:rPr kumimoji="1" lang="en-US" altLang="ja-JP" sz="1300">
              <a:latin typeface="ＭＳ Ｐゴシック" panose="020B0600070205080204" pitchFamily="50" charset="-128"/>
              <a:ea typeface="ＭＳ Ｐゴシック" panose="020B0600070205080204" pitchFamily="50" charset="-128"/>
            </a:rPr>
            <a:t>LAN</a:t>
          </a:r>
          <a:r>
            <a:rPr kumimoji="1" lang="ja-JP" altLang="en-US" sz="1300">
              <a:latin typeface="ＭＳ Ｐゴシック" panose="020B0600070205080204" pitchFamily="50" charset="-128"/>
              <a:ea typeface="ＭＳ Ｐゴシック" panose="020B0600070205080204" pitchFamily="50" charset="-128"/>
            </a:rPr>
            <a:t>システム改修費の増加等によるものである。</a:t>
          </a:r>
        </a:p>
        <a:p>
          <a:r>
            <a:rPr kumimoji="1" lang="ja-JP" altLang="en-US" sz="1300">
              <a:latin typeface="ＭＳ Ｐゴシック" panose="020B0600070205080204" pitchFamily="50" charset="-128"/>
              <a:ea typeface="ＭＳ Ｐゴシック" panose="020B0600070205080204" pitchFamily="50" charset="-128"/>
            </a:rPr>
            <a:t>　牛久市は昭和後期からベッドタウンとして施設やインフラ等を大規模に整備しており、近年は公共施設等総合管理計画に基づいた施設改修を見込んでいるため、施設整備の老朽化による維持管理費の増に伴う物件費及び維持補修費が今後増加していくと考えられる。また、公債費については、類似団体と比較すると依然として低い水準であるものの増加傾向にあり、前述の施設更新や、ひたち野うしく中学校建設事業等の大型投資事業の影響で、今後もある程度の増加が見込まれる。財政負担の平準化や、公債費残高の抑制に取り組む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茨城県牛久市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84,497
83,080
58.92
33,531,821
31,079,268
2,156,996
17,294,159
26,479,643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24943</xdr:rowOff>
    </xdr:from>
    <xdr:to>
      <xdr:col>24</xdr:col>
      <xdr:colOff>63500</xdr:colOff>
      <xdr:row>37</xdr:row>
      <xdr:rowOff>97637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368593"/>
          <a:ext cx="838200" cy="7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39082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68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142443</xdr:rowOff>
    </xdr:from>
    <xdr:to>
      <xdr:col>19</xdr:col>
      <xdr:colOff>177800</xdr:colOff>
      <xdr:row>37</xdr:row>
      <xdr:rowOff>24943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314643"/>
          <a:ext cx="889000" cy="5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36779</xdr:rowOff>
    </xdr:from>
    <xdr:to>
      <xdr:col>20</xdr:col>
      <xdr:colOff>38100</xdr:colOff>
      <xdr:row>35</xdr:row>
      <xdr:rowOff>138379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154906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1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119583</xdr:rowOff>
    </xdr:from>
    <xdr:to>
      <xdr:col>15</xdr:col>
      <xdr:colOff>50800</xdr:colOff>
      <xdr:row>36</xdr:row>
      <xdr:rowOff>142443</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29178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27635</xdr:rowOff>
    </xdr:from>
    <xdr:to>
      <xdr:col>15</xdr:col>
      <xdr:colOff>101600</xdr:colOff>
      <xdr:row>35</xdr:row>
      <xdr:rowOff>129235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145762</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119583</xdr:rowOff>
    </xdr:from>
    <xdr:to>
      <xdr:col>10</xdr:col>
      <xdr:colOff>114300</xdr:colOff>
      <xdr:row>36</xdr:row>
      <xdr:rowOff>126898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291783"/>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1118</xdr:rowOff>
    </xdr:from>
    <xdr:to>
      <xdr:col>10</xdr:col>
      <xdr:colOff>165100</xdr:colOff>
      <xdr:row>35</xdr:row>
      <xdr:rowOff>102718</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119245</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166167</xdr:rowOff>
    </xdr:from>
    <xdr:to>
      <xdr:col>6</xdr:col>
      <xdr:colOff>38100</xdr:colOff>
      <xdr:row>35</xdr:row>
      <xdr:rowOff>96317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112844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46837</xdr:rowOff>
    </xdr:from>
    <xdr:to>
      <xdr:col>24</xdr:col>
      <xdr:colOff>114300</xdr:colOff>
      <xdr:row>37</xdr:row>
      <xdr:rowOff>148437</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39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133214</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305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145593</xdr:rowOff>
    </xdr:from>
    <xdr:to>
      <xdr:col>20</xdr:col>
      <xdr:colOff>38100</xdr:colOff>
      <xdr:row>37</xdr:row>
      <xdr:rowOff>75743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31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66870</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410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91643</xdr:rowOff>
    </xdr:from>
    <xdr:to>
      <xdr:col>15</xdr:col>
      <xdr:colOff>101600</xdr:colOff>
      <xdr:row>37</xdr:row>
      <xdr:rowOff>21793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2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12920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356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68783</xdr:rowOff>
    </xdr:from>
    <xdr:to>
      <xdr:col>10</xdr:col>
      <xdr:colOff>165100</xdr:colOff>
      <xdr:row>36</xdr:row>
      <xdr:rowOff>170383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24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161510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333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76098</xdr:rowOff>
    </xdr:from>
    <xdr:to>
      <xdr:col>6</xdr:col>
      <xdr:colOff>38100</xdr:colOff>
      <xdr:row>37</xdr:row>
      <xdr:rowOff>6248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24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168825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341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1950</xdr:rowOff>
    </xdr:from>
    <xdr:to>
      <xdr:col>24</xdr:col>
      <xdr:colOff>63500</xdr:colOff>
      <xdr:row>57</xdr:row>
      <xdr:rowOff>17842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431700"/>
          <a:ext cx="838200" cy="358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146337</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576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1950</xdr:rowOff>
    </xdr:from>
    <xdr:to>
      <xdr:col>19</xdr:col>
      <xdr:colOff>177800</xdr:colOff>
      <xdr:row>57</xdr:row>
      <xdr:rowOff>124343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431700"/>
          <a:ext cx="889000" cy="46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58148</xdr:rowOff>
    </xdr:from>
    <xdr:to>
      <xdr:col>20</xdr:col>
      <xdr:colOff>38100</xdr:colOff>
      <xdr:row>54</xdr:row>
      <xdr:rowOff>159748</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31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4825</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091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124343</xdr:rowOff>
    </xdr:from>
    <xdr:to>
      <xdr:col>15</xdr:col>
      <xdr:colOff>50800</xdr:colOff>
      <xdr:row>57</xdr:row>
      <xdr:rowOff>125966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896993"/>
          <a:ext cx="889000" cy="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27960</xdr:rowOff>
    </xdr:from>
    <xdr:to>
      <xdr:col>15</xdr:col>
      <xdr:colOff>101600</xdr:colOff>
      <xdr:row>57</xdr:row>
      <xdr:rowOff>129560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80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146087</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57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122825</xdr:rowOff>
    </xdr:from>
    <xdr:to>
      <xdr:col>10</xdr:col>
      <xdr:colOff>114300</xdr:colOff>
      <xdr:row>57</xdr:row>
      <xdr:rowOff>125966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1130300" y="9895475"/>
          <a:ext cx="889000" cy="3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46682</xdr:rowOff>
    </xdr:from>
    <xdr:to>
      <xdr:col>10</xdr:col>
      <xdr:colOff>165100</xdr:colOff>
      <xdr:row>57</xdr:row>
      <xdr:rowOff>148282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81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164809</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59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37817</xdr:rowOff>
    </xdr:from>
    <xdr:to>
      <xdr:col>6</xdr:col>
      <xdr:colOff>38100</xdr:colOff>
      <xdr:row>57</xdr:row>
      <xdr:rowOff>139417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81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155944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58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138492</xdr:rowOff>
    </xdr:from>
    <xdr:to>
      <xdr:col>24</xdr:col>
      <xdr:colOff>114300</xdr:colOff>
      <xdr:row>57</xdr:row>
      <xdr:rowOff>68642</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73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116919</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71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122600</xdr:rowOff>
    </xdr:from>
    <xdr:to>
      <xdr:col>20</xdr:col>
      <xdr:colOff>38100</xdr:colOff>
      <xdr:row>55</xdr:row>
      <xdr:rowOff>52750</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38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43877</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947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73543</xdr:rowOff>
    </xdr:from>
    <xdr:to>
      <xdr:col>15</xdr:col>
      <xdr:colOff>101600</xdr:colOff>
      <xdr:row>58</xdr:row>
      <xdr:rowOff>3693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84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166270</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93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75166</xdr:rowOff>
    </xdr:from>
    <xdr:to>
      <xdr:col>10</xdr:col>
      <xdr:colOff>165100</xdr:colOff>
      <xdr:row>58</xdr:row>
      <xdr:rowOff>5316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8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167893</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94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72025</xdr:rowOff>
    </xdr:from>
    <xdr:to>
      <xdr:col>6</xdr:col>
      <xdr:colOff>38100</xdr:colOff>
      <xdr:row>58</xdr:row>
      <xdr:rowOff>2175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84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164752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93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145087</xdr:rowOff>
    </xdr:from>
    <xdr:to>
      <xdr:col>24</xdr:col>
      <xdr:colOff>62865</xdr:colOff>
      <xdr:row>77</xdr:row>
      <xdr:rowOff>63607</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146587"/>
          <a:ext cx="1270" cy="1118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67434</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269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63607</xdr:rowOff>
    </xdr:from>
    <xdr:to>
      <xdr:col>24</xdr:col>
      <xdr:colOff>152400</xdr:colOff>
      <xdr:row>77</xdr:row>
      <xdr:rowOff>63607</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2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91764</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921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145087</xdr:rowOff>
    </xdr:from>
    <xdr:to>
      <xdr:col>24</xdr:col>
      <xdr:colOff>152400</xdr:colOff>
      <xdr:row>70</xdr:row>
      <xdr:rowOff>145087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146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40610</xdr:rowOff>
    </xdr:from>
    <xdr:to>
      <xdr:col>24</xdr:col>
      <xdr:colOff>63500</xdr:colOff>
      <xdr:row>78</xdr:row>
      <xdr:rowOff>63897</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242260"/>
          <a:ext cx="838200" cy="19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33169</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720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10292</xdr:rowOff>
    </xdr:from>
    <xdr:to>
      <xdr:col>24</xdr:col>
      <xdr:colOff>114300</xdr:colOff>
      <xdr:row>75</xdr:row>
      <xdr:rowOff>111892</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63897</xdr:rowOff>
    </xdr:from>
    <xdr:to>
      <xdr:col>19</xdr:col>
      <xdr:colOff>177800</xdr:colOff>
      <xdr:row>78</xdr:row>
      <xdr:rowOff>102750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436997"/>
          <a:ext cx="889000" cy="3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46921</xdr:rowOff>
    </xdr:from>
    <xdr:to>
      <xdr:col>20</xdr:col>
      <xdr:colOff>38100</xdr:colOff>
      <xdr:row>76</xdr:row>
      <xdr:rowOff>148521</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165048</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85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100419</xdr:rowOff>
    </xdr:from>
    <xdr:to>
      <xdr:col>15</xdr:col>
      <xdr:colOff>50800</xdr:colOff>
      <xdr:row>78</xdr:row>
      <xdr:rowOff>102750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019300" y="13473519"/>
          <a:ext cx="889000" cy="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104026</xdr:rowOff>
    </xdr:from>
    <xdr:to>
      <xdr:col>15</xdr:col>
      <xdr:colOff>101600</xdr:colOff>
      <xdr:row>77</xdr:row>
      <xdr:rowOff>34176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50702</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909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100419</xdr:rowOff>
    </xdr:from>
    <xdr:to>
      <xdr:col>10</xdr:col>
      <xdr:colOff>114300</xdr:colOff>
      <xdr:row>78</xdr:row>
      <xdr:rowOff>132065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473519"/>
          <a:ext cx="889000" cy="3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147665</xdr:rowOff>
    </xdr:from>
    <xdr:to>
      <xdr:col>10</xdr:col>
      <xdr:colOff>165100</xdr:colOff>
      <xdr:row>77</xdr:row>
      <xdr:rowOff>77815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94342</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95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150873</xdr:rowOff>
    </xdr:from>
    <xdr:to>
      <xdr:col>6</xdr:col>
      <xdr:colOff>38100</xdr:colOff>
      <xdr:row>77</xdr:row>
      <xdr:rowOff>81023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8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97551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956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161260</xdr:rowOff>
    </xdr:from>
    <xdr:to>
      <xdr:col>24</xdr:col>
      <xdr:colOff>114300</xdr:colOff>
      <xdr:row>77</xdr:row>
      <xdr:rowOff>91410</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19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76187</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106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13097</xdr:rowOff>
    </xdr:from>
    <xdr:to>
      <xdr:col>20</xdr:col>
      <xdr:colOff>38100</xdr:colOff>
      <xdr:row>78</xdr:row>
      <xdr:rowOff>114697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38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105824</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478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51950</xdr:rowOff>
    </xdr:from>
    <xdr:to>
      <xdr:col>15</xdr:col>
      <xdr:colOff>101600</xdr:colOff>
      <xdr:row>78</xdr:row>
      <xdr:rowOff>153550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4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144677</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517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49619</xdr:rowOff>
    </xdr:from>
    <xdr:to>
      <xdr:col>10</xdr:col>
      <xdr:colOff>165100</xdr:colOff>
      <xdr:row>78</xdr:row>
      <xdr:rowOff>151219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42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142346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51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81265</xdr:rowOff>
    </xdr:from>
    <xdr:to>
      <xdr:col>6</xdr:col>
      <xdr:colOff>38100</xdr:colOff>
      <xdr:row>79</xdr:row>
      <xdr:rowOff>11415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45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2542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54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a:extLst>
            <a:ext uri="{FF2B5EF4-FFF2-40B4-BE49-F238E27FC236}">
              <a16:creationId xmlns:a16="http://schemas.microsoft.com/office/drawing/2014/main" id="{00000000-0008-0000-07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82308</xdr:rowOff>
    </xdr:from>
    <xdr:to>
      <xdr:col>24</xdr:col>
      <xdr:colOff>62865</xdr:colOff>
      <xdr:row>99</xdr:row>
      <xdr:rowOff>118263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flipV="1">
          <a:off x="4633595" y="15684258"/>
          <a:ext cx="1270" cy="14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122090</xdr:rowOff>
    </xdr:from>
    <xdr:ext cx="534377" cy="259045"/>
    <xdr:sp macro="" textlink="">
      <xdr:nvSpPr>
        <xdr:cNvPr id="226" name="衛生費最小値テキスト">
          <a:extLst>
            <a:ext uri="{FF2B5EF4-FFF2-40B4-BE49-F238E27FC236}">
              <a16:creationId xmlns:a16="http://schemas.microsoft.com/office/drawing/2014/main" id="{00000000-0008-0000-0700-0000E2000000}"/>
            </a:ext>
          </a:extLst>
        </xdr:cNvPr>
        <xdr:cNvSpPr txBox="1"/>
      </xdr:nvSpPr>
      <xdr:spPr>
        <a:xfrm>
          <a:off x="4686300" y="1709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118263</xdr:rowOff>
    </xdr:from>
    <xdr:to>
      <xdr:col>24</xdr:col>
      <xdr:colOff>152400</xdr:colOff>
      <xdr:row>99</xdr:row>
      <xdr:rowOff>118263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4546600" y="17091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28985</xdr:rowOff>
    </xdr:from>
    <xdr:ext cx="599010" cy="259045"/>
    <xdr:sp macro="" textlink="">
      <xdr:nvSpPr>
        <xdr:cNvPr id="228" name="衛生費最大値テキスト">
          <a:extLst>
            <a:ext uri="{FF2B5EF4-FFF2-40B4-BE49-F238E27FC236}">
              <a16:creationId xmlns:a16="http://schemas.microsoft.com/office/drawing/2014/main" id="{00000000-0008-0000-0700-0000E4000000}"/>
            </a:ext>
          </a:extLst>
        </xdr:cNvPr>
        <xdr:cNvSpPr txBox="1"/>
      </xdr:nvSpPr>
      <xdr:spPr>
        <a:xfrm>
          <a:off x="4686300" y="1545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82308</xdr:rowOff>
    </xdr:from>
    <xdr:to>
      <xdr:col>24</xdr:col>
      <xdr:colOff>152400</xdr:colOff>
      <xdr:row>91</xdr:row>
      <xdr:rowOff>82308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568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119774</xdr:rowOff>
    </xdr:from>
    <xdr:to>
      <xdr:col>24</xdr:col>
      <xdr:colOff>63500</xdr:colOff>
      <xdr:row>99</xdr:row>
      <xdr:rowOff>60516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3797300" y="16921874"/>
          <a:ext cx="838200" cy="1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16845</xdr:rowOff>
    </xdr:from>
    <xdr:ext cx="534377" cy="259045"/>
    <xdr:sp macro="" textlink="">
      <xdr:nvSpPr>
        <xdr:cNvPr id="231" name="衛生費平均値テキスト">
          <a:extLst>
            <a:ext uri="{FF2B5EF4-FFF2-40B4-BE49-F238E27FC236}">
              <a16:creationId xmlns:a16="http://schemas.microsoft.com/office/drawing/2014/main" id="{00000000-0008-0000-0700-0000E7000000}"/>
            </a:ext>
          </a:extLst>
        </xdr:cNvPr>
        <xdr:cNvSpPr txBox="1"/>
      </xdr:nvSpPr>
      <xdr:spPr>
        <a:xfrm>
          <a:off x="4686300" y="16647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165418</xdr:rowOff>
    </xdr:from>
    <xdr:to>
      <xdr:col>24</xdr:col>
      <xdr:colOff>114300</xdr:colOff>
      <xdr:row>98</xdr:row>
      <xdr:rowOff>95568</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4584700" y="167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168300</xdr:rowOff>
    </xdr:from>
    <xdr:to>
      <xdr:col>19</xdr:col>
      <xdr:colOff>177800</xdr:colOff>
      <xdr:row>99</xdr:row>
      <xdr:rowOff>60516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2908300" y="16970400"/>
          <a:ext cx="889000" cy="6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93511</xdr:rowOff>
    </xdr:from>
    <xdr:to>
      <xdr:col>20</xdr:col>
      <xdr:colOff>38100</xdr:colOff>
      <xdr:row>99</xdr:row>
      <xdr:rowOff>23661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3746500" y="1689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40188</xdr:rowOff>
    </xdr:from>
    <xdr:ext cx="534377"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3530111" y="1667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168300</xdr:rowOff>
    </xdr:from>
    <xdr:to>
      <xdr:col>15</xdr:col>
      <xdr:colOff>50800</xdr:colOff>
      <xdr:row>99</xdr:row>
      <xdr:rowOff>29896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019300" y="16970400"/>
          <a:ext cx="889000" cy="3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134238</xdr:rowOff>
    </xdr:from>
    <xdr:to>
      <xdr:col>15</xdr:col>
      <xdr:colOff>101600</xdr:colOff>
      <xdr:row>99</xdr:row>
      <xdr:rowOff>64388</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2857500" y="1693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55515</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2641111" y="1702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157811</xdr:rowOff>
    </xdr:from>
    <xdr:to>
      <xdr:col>10</xdr:col>
      <xdr:colOff>114300</xdr:colOff>
      <xdr:row>99</xdr:row>
      <xdr:rowOff>29896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1130300" y="16959911"/>
          <a:ext cx="889000" cy="4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148259</xdr:rowOff>
    </xdr:from>
    <xdr:to>
      <xdr:col>10</xdr:col>
      <xdr:colOff>165100</xdr:colOff>
      <xdr:row>99</xdr:row>
      <xdr:rowOff>78409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1968500" y="1695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94936</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1752111" y="1672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122340</xdr:rowOff>
    </xdr:from>
    <xdr:to>
      <xdr:col>6</xdr:col>
      <xdr:colOff>38100</xdr:colOff>
      <xdr:row>99</xdr:row>
      <xdr:rowOff>52490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079500" y="1692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43617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863111" y="1701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68974</xdr:rowOff>
    </xdr:from>
    <xdr:to>
      <xdr:col>24</xdr:col>
      <xdr:colOff>114300</xdr:colOff>
      <xdr:row>98</xdr:row>
      <xdr:rowOff>170574</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4584700" y="1687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47401</xdr:rowOff>
    </xdr:from>
    <xdr:ext cx="534377" cy="259045"/>
    <xdr:sp macro="" textlink="">
      <xdr:nvSpPr>
        <xdr:cNvPr id="250" name="衛生費該当値テキスト">
          <a:extLst>
            <a:ext uri="{FF2B5EF4-FFF2-40B4-BE49-F238E27FC236}">
              <a16:creationId xmlns:a16="http://schemas.microsoft.com/office/drawing/2014/main" id="{00000000-0008-0000-0700-0000FA000000}"/>
            </a:ext>
          </a:extLst>
        </xdr:cNvPr>
        <xdr:cNvSpPr txBox="1"/>
      </xdr:nvSpPr>
      <xdr:spPr>
        <a:xfrm>
          <a:off x="4686300" y="1684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9716</xdr:rowOff>
    </xdr:from>
    <xdr:to>
      <xdr:col>20</xdr:col>
      <xdr:colOff>38100</xdr:colOff>
      <xdr:row>99</xdr:row>
      <xdr:rowOff>111316</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3746500" y="1698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102443</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530111" y="1707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117500</xdr:rowOff>
    </xdr:from>
    <xdr:to>
      <xdr:col>15</xdr:col>
      <xdr:colOff>101600</xdr:colOff>
      <xdr:row>99</xdr:row>
      <xdr:rowOff>47650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2857500" y="1691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64177</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641111" y="1669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150546</xdr:rowOff>
    </xdr:from>
    <xdr:to>
      <xdr:col>10</xdr:col>
      <xdr:colOff>165100</xdr:colOff>
      <xdr:row>99</xdr:row>
      <xdr:rowOff>80696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1968500" y="1695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71823</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752111" y="1704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107011</xdr:rowOff>
    </xdr:from>
    <xdr:to>
      <xdr:col>6</xdr:col>
      <xdr:colOff>38100</xdr:colOff>
      <xdr:row>99</xdr:row>
      <xdr:rowOff>37161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079500" y="1690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53688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863111" y="1668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15875</xdr:rowOff>
    </xdr:from>
    <xdr:to>
      <xdr:col>55</xdr:col>
      <xdr:colOff>0</xdr:colOff>
      <xdr:row>39</xdr:row>
      <xdr:rowOff>22352</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9639300" y="6702425"/>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134637</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306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13589</xdr:rowOff>
    </xdr:from>
    <xdr:to>
      <xdr:col>50</xdr:col>
      <xdr:colOff>114300</xdr:colOff>
      <xdr:row>39</xdr:row>
      <xdr:rowOff>15875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8750300" y="670013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13589</xdr:rowOff>
    </xdr:from>
    <xdr:to>
      <xdr:col>45</xdr:col>
      <xdr:colOff>177800</xdr:colOff>
      <xdr:row>39</xdr:row>
      <xdr:rowOff>17780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7861300" y="6700139"/>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17780</xdr:rowOff>
    </xdr:from>
    <xdr:to>
      <xdr:col>41</xdr:col>
      <xdr:colOff>50800</xdr:colOff>
      <xdr:row>39</xdr:row>
      <xdr:rowOff>18161</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6972300" y="670433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96901</xdr:rowOff>
    </xdr:from>
    <xdr:to>
      <xdr:col>41</xdr:col>
      <xdr:colOff>101600</xdr:colOff>
      <xdr:row>38</xdr:row>
      <xdr:rowOff>27051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43578</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58801</xdr:rowOff>
    </xdr:from>
    <xdr:to>
      <xdr:col>36</xdr:col>
      <xdr:colOff>165100</xdr:colOff>
      <xdr:row>37</xdr:row>
      <xdr:rowOff>160401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5478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143002</xdr:rowOff>
    </xdr:from>
    <xdr:to>
      <xdr:col>55</xdr:col>
      <xdr:colOff>50800</xdr:colOff>
      <xdr:row>39</xdr:row>
      <xdr:rowOff>73152</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65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57929</xdr:rowOff>
    </xdr:from>
    <xdr:ext cx="313932"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5730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136525</xdr:rowOff>
    </xdr:from>
    <xdr:to>
      <xdr:col>50</xdr:col>
      <xdr:colOff>165100</xdr:colOff>
      <xdr:row>39</xdr:row>
      <xdr:rowOff>66675</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65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57802</xdr:rowOff>
    </xdr:from>
    <xdr:ext cx="313932"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82333" y="67443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134239</xdr:rowOff>
    </xdr:from>
    <xdr:to>
      <xdr:col>46</xdr:col>
      <xdr:colOff>38100</xdr:colOff>
      <xdr:row>39</xdr:row>
      <xdr:rowOff>64389</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64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55516</xdr:rowOff>
    </xdr:from>
    <xdr:ext cx="313932"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93333" y="67420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138430</xdr:rowOff>
    </xdr:from>
    <xdr:to>
      <xdr:col>41</xdr:col>
      <xdr:colOff>101600</xdr:colOff>
      <xdr:row>39</xdr:row>
      <xdr:rowOff>68580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65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59707</xdr:rowOff>
    </xdr:from>
    <xdr:ext cx="313932"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704333" y="67462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138811</xdr:rowOff>
    </xdr:from>
    <xdr:to>
      <xdr:col>36</xdr:col>
      <xdr:colOff>165100</xdr:colOff>
      <xdr:row>39</xdr:row>
      <xdr:rowOff>68961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65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60088</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815333" y="6746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8891194"/>
          <a:ext cx="1270" cy="1190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1008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1008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88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89934</xdr:rowOff>
    </xdr:from>
    <xdr:to>
      <xdr:col>55</xdr:col>
      <xdr:colOff>0</xdr:colOff>
      <xdr:row>58</xdr:row>
      <xdr:rowOff>90414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9639300" y="10034034"/>
          <a:ext cx="838200" cy="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135689</xdr:rowOff>
    </xdr:from>
    <xdr:ext cx="469744"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736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8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80904</xdr:rowOff>
    </xdr:from>
    <xdr:to>
      <xdr:col>50</xdr:col>
      <xdr:colOff>114300</xdr:colOff>
      <xdr:row>58</xdr:row>
      <xdr:rowOff>89934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8750300" y="10025004"/>
          <a:ext cx="889000" cy="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125316</xdr:rowOff>
    </xdr:from>
    <xdr:to>
      <xdr:col>50</xdr:col>
      <xdr:colOff>165100</xdr:colOff>
      <xdr:row>58</xdr:row>
      <xdr:rowOff>55466</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89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71993</xdr:rowOff>
    </xdr:from>
    <xdr:ext cx="469744"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404428" y="967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80904</xdr:rowOff>
    </xdr:from>
    <xdr:to>
      <xdr:col>45</xdr:col>
      <xdr:colOff>177800</xdr:colOff>
      <xdr:row>58</xdr:row>
      <xdr:rowOff>95831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7861300" y="10025004"/>
          <a:ext cx="889000" cy="1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121384</xdr:rowOff>
    </xdr:from>
    <xdr:to>
      <xdr:col>46</xdr:col>
      <xdr:colOff>38100</xdr:colOff>
      <xdr:row>58</xdr:row>
      <xdr:rowOff>51534</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89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68061</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515428" y="966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95831</xdr:rowOff>
    </xdr:from>
    <xdr:to>
      <xdr:col>41</xdr:col>
      <xdr:colOff>50800</xdr:colOff>
      <xdr:row>58</xdr:row>
      <xdr:rowOff>96380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6972300" y="10039931"/>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124882</xdr:rowOff>
    </xdr:from>
    <xdr:to>
      <xdr:col>41</xdr:col>
      <xdr:colOff>101600</xdr:colOff>
      <xdr:row>58</xdr:row>
      <xdr:rowOff>55032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89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71559</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626428" y="967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128379</xdr:rowOff>
    </xdr:from>
    <xdr:to>
      <xdr:col>36</xdr:col>
      <xdr:colOff>165100</xdr:colOff>
      <xdr:row>58</xdr:row>
      <xdr:rowOff>58529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75056</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37428" y="96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39614</xdr:rowOff>
    </xdr:from>
    <xdr:to>
      <xdr:col>55</xdr:col>
      <xdr:colOff>50800</xdr:colOff>
      <xdr:row>58</xdr:row>
      <xdr:rowOff>141214</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998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125991</xdr:rowOff>
    </xdr:from>
    <xdr:ext cx="469744"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989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39134</xdr:rowOff>
    </xdr:from>
    <xdr:to>
      <xdr:col>50</xdr:col>
      <xdr:colOff>165100</xdr:colOff>
      <xdr:row>58</xdr:row>
      <xdr:rowOff>140734</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998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131861</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04428" y="1007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30104</xdr:rowOff>
    </xdr:from>
    <xdr:to>
      <xdr:col>46</xdr:col>
      <xdr:colOff>38100</xdr:colOff>
      <xdr:row>58</xdr:row>
      <xdr:rowOff>131704</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997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122831</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15428" y="10066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45031</xdr:rowOff>
    </xdr:from>
    <xdr:to>
      <xdr:col>41</xdr:col>
      <xdr:colOff>101600</xdr:colOff>
      <xdr:row>58</xdr:row>
      <xdr:rowOff>146631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998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137758</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26428" y="10081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45580</xdr:rowOff>
    </xdr:from>
    <xdr:to>
      <xdr:col>36</xdr:col>
      <xdr:colOff>165100</xdr:colOff>
      <xdr:row>58</xdr:row>
      <xdr:rowOff>147180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998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138307</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37428" y="1008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3" name="商工費最小値テキスト">
          <a:extLst>
            <a:ext uri="{FF2B5EF4-FFF2-40B4-BE49-F238E27FC236}">
              <a16:creationId xmlns:a16="http://schemas.microsoft.com/office/drawing/2014/main" id="{00000000-0008-0000-0700-000089010000}"/>
            </a:ext>
          </a:extLst>
        </xdr:cNvPr>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395" name="商工費最大値テキスト">
          <a:extLst>
            <a:ext uri="{FF2B5EF4-FFF2-40B4-BE49-F238E27FC236}">
              <a16:creationId xmlns:a16="http://schemas.microsoft.com/office/drawing/2014/main" id="{00000000-0008-0000-0700-00008B010000}"/>
            </a:ext>
          </a:extLst>
        </xdr:cNvPr>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166949</xdr:rowOff>
    </xdr:from>
    <xdr:to>
      <xdr:col>55</xdr:col>
      <xdr:colOff>0</xdr:colOff>
      <xdr:row>77</xdr:row>
      <xdr:rowOff>154285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9639300" y="13197149"/>
          <a:ext cx="838200" cy="15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56067</xdr:rowOff>
    </xdr:from>
    <xdr:ext cx="469744" cy="259045"/>
    <xdr:sp macro="" textlink="">
      <xdr:nvSpPr>
        <xdr:cNvPr id="398" name="商工費平均値テキスト">
          <a:extLst>
            <a:ext uri="{FF2B5EF4-FFF2-40B4-BE49-F238E27FC236}">
              <a16:creationId xmlns:a16="http://schemas.microsoft.com/office/drawing/2014/main" id="{00000000-0008-0000-0700-00008E010000}"/>
            </a:ext>
          </a:extLst>
        </xdr:cNvPr>
        <xdr:cNvSpPr txBox="1"/>
      </xdr:nvSpPr>
      <xdr:spPr>
        <a:xfrm>
          <a:off x="10528300" y="13086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166949</xdr:rowOff>
    </xdr:from>
    <xdr:to>
      <xdr:col>50</xdr:col>
      <xdr:colOff>114300</xdr:colOff>
      <xdr:row>77</xdr:row>
      <xdr:rowOff>26977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8750300" y="13197149"/>
          <a:ext cx="889000" cy="3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155789</xdr:rowOff>
    </xdr:from>
    <xdr:to>
      <xdr:col>50</xdr:col>
      <xdr:colOff>165100</xdr:colOff>
      <xdr:row>77</xdr:row>
      <xdr:rowOff>85939</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95885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77066</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9372111" y="1327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26977</xdr:rowOff>
    </xdr:from>
    <xdr:to>
      <xdr:col>45</xdr:col>
      <xdr:colOff>177800</xdr:colOff>
      <xdr:row>77</xdr:row>
      <xdr:rowOff>126578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7861300" y="13228627"/>
          <a:ext cx="889000" cy="9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99644</xdr:rowOff>
    </xdr:from>
    <xdr:to>
      <xdr:col>46</xdr:col>
      <xdr:colOff>38100</xdr:colOff>
      <xdr:row>78</xdr:row>
      <xdr:rowOff>29794</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8699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20921</xdr:rowOff>
    </xdr:from>
    <xdr:ext cx="469744"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8515428" y="1339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126578</xdr:rowOff>
    </xdr:from>
    <xdr:to>
      <xdr:col>41</xdr:col>
      <xdr:colOff>50800</xdr:colOff>
      <xdr:row>78</xdr:row>
      <xdr:rowOff>60376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6972300" y="13328228"/>
          <a:ext cx="889000" cy="10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119418</xdr:rowOff>
    </xdr:from>
    <xdr:to>
      <xdr:col>41</xdr:col>
      <xdr:colOff>101600</xdr:colOff>
      <xdr:row>78</xdr:row>
      <xdr:rowOff>49568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7810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40695</xdr:rowOff>
    </xdr:from>
    <xdr:ext cx="469744"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7626428" y="1341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119807</xdr:rowOff>
    </xdr:from>
    <xdr:to>
      <xdr:col>36</xdr:col>
      <xdr:colOff>165100</xdr:colOff>
      <xdr:row>78</xdr:row>
      <xdr:rowOff>49957</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6921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66484</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6737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103485</xdr:rowOff>
    </xdr:from>
    <xdr:to>
      <xdr:col>55</xdr:col>
      <xdr:colOff>50800</xdr:colOff>
      <xdr:row>78</xdr:row>
      <xdr:rowOff>33635</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10426700" y="1330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81912</xdr:rowOff>
    </xdr:from>
    <xdr:ext cx="469744" cy="259045"/>
    <xdr:sp macro="" textlink="">
      <xdr:nvSpPr>
        <xdr:cNvPr id="417" name="商工費該当値テキスト">
          <a:extLst>
            <a:ext uri="{FF2B5EF4-FFF2-40B4-BE49-F238E27FC236}">
              <a16:creationId xmlns:a16="http://schemas.microsoft.com/office/drawing/2014/main" id="{00000000-0008-0000-0700-0000A1010000}"/>
            </a:ext>
          </a:extLst>
        </xdr:cNvPr>
        <xdr:cNvSpPr txBox="1"/>
      </xdr:nvSpPr>
      <xdr:spPr>
        <a:xfrm>
          <a:off x="10528300" y="13283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116149</xdr:rowOff>
    </xdr:from>
    <xdr:to>
      <xdr:col>50</xdr:col>
      <xdr:colOff>165100</xdr:colOff>
      <xdr:row>77</xdr:row>
      <xdr:rowOff>46299</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9588500" y="1314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62826</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372111" y="1292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147627</xdr:rowOff>
    </xdr:from>
    <xdr:to>
      <xdr:col>46</xdr:col>
      <xdr:colOff>38100</xdr:colOff>
      <xdr:row>77</xdr:row>
      <xdr:rowOff>77777</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8699500" y="1317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94304</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483111" y="1295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75778</xdr:rowOff>
    </xdr:from>
    <xdr:to>
      <xdr:col>41</xdr:col>
      <xdr:colOff>101600</xdr:colOff>
      <xdr:row>78</xdr:row>
      <xdr:rowOff>5928</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7810500" y="1327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22455</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26428" y="13052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9576</xdr:rowOff>
    </xdr:from>
    <xdr:to>
      <xdr:col>36</xdr:col>
      <xdr:colOff>165100</xdr:colOff>
      <xdr:row>78</xdr:row>
      <xdr:rowOff>111176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6921500" y="1338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102303</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37428" y="13475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84074</xdr:rowOff>
    </xdr:from>
    <xdr:to>
      <xdr:col>54</xdr:col>
      <xdr:colOff>189865</xdr:colOff>
      <xdr:row>98</xdr:row>
      <xdr:rowOff>37770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flipV="1">
          <a:off x="10475595" y="15514574"/>
          <a:ext cx="1270" cy="13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41597</xdr:rowOff>
    </xdr:from>
    <xdr:ext cx="534377" cy="259045"/>
    <xdr:sp macro="" textlink="">
      <xdr:nvSpPr>
        <xdr:cNvPr id="450" name="土木費最小値テキスト">
          <a:extLst>
            <a:ext uri="{FF2B5EF4-FFF2-40B4-BE49-F238E27FC236}">
              <a16:creationId xmlns:a16="http://schemas.microsoft.com/office/drawing/2014/main" id="{00000000-0008-0000-0700-0000C2010000}"/>
            </a:ext>
          </a:extLst>
        </xdr:cNvPr>
        <xdr:cNvSpPr txBox="1"/>
      </xdr:nvSpPr>
      <xdr:spPr>
        <a:xfrm>
          <a:off x="10528300" y="168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37770</xdr:rowOff>
    </xdr:from>
    <xdr:to>
      <xdr:col>55</xdr:col>
      <xdr:colOff>88900</xdr:colOff>
      <xdr:row>98</xdr:row>
      <xdr:rowOff>37770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683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30751</xdr:rowOff>
    </xdr:from>
    <xdr:ext cx="599010" cy="259045"/>
    <xdr:sp macro="" textlink="">
      <xdr:nvSpPr>
        <xdr:cNvPr id="452" name="土木費最大値テキスト">
          <a:extLst>
            <a:ext uri="{FF2B5EF4-FFF2-40B4-BE49-F238E27FC236}">
              <a16:creationId xmlns:a16="http://schemas.microsoft.com/office/drawing/2014/main" id="{00000000-0008-0000-0700-0000C4010000}"/>
            </a:ext>
          </a:extLst>
        </xdr:cNvPr>
        <xdr:cNvSpPr txBox="1"/>
      </xdr:nvSpPr>
      <xdr:spPr>
        <a:xfrm>
          <a:off x="10528300" y="1528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84074</xdr:rowOff>
    </xdr:from>
    <xdr:to>
      <xdr:col>55</xdr:col>
      <xdr:colOff>88900</xdr:colOff>
      <xdr:row>90</xdr:row>
      <xdr:rowOff>84074</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551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13855</xdr:rowOff>
    </xdr:from>
    <xdr:to>
      <xdr:col>55</xdr:col>
      <xdr:colOff>0</xdr:colOff>
      <xdr:row>97</xdr:row>
      <xdr:rowOff>18250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9639300" y="16644505"/>
          <a:ext cx="838200" cy="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18190</xdr:rowOff>
    </xdr:from>
    <xdr:ext cx="534377" cy="259045"/>
    <xdr:sp macro="" textlink="">
      <xdr:nvSpPr>
        <xdr:cNvPr id="455" name="土木費平均値テキスト">
          <a:extLst>
            <a:ext uri="{FF2B5EF4-FFF2-40B4-BE49-F238E27FC236}">
              <a16:creationId xmlns:a16="http://schemas.microsoft.com/office/drawing/2014/main" id="{00000000-0008-0000-0700-0000C7010000}"/>
            </a:ext>
          </a:extLst>
        </xdr:cNvPr>
        <xdr:cNvSpPr txBox="1"/>
      </xdr:nvSpPr>
      <xdr:spPr>
        <a:xfrm>
          <a:off x="10528300" y="1630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166763</xdr:rowOff>
    </xdr:from>
    <xdr:to>
      <xdr:col>55</xdr:col>
      <xdr:colOff>50800</xdr:colOff>
      <xdr:row>96</xdr:row>
      <xdr:rowOff>96913</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104267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13855</xdr:rowOff>
    </xdr:from>
    <xdr:to>
      <xdr:col>50</xdr:col>
      <xdr:colOff>114300</xdr:colOff>
      <xdr:row>97</xdr:row>
      <xdr:rowOff>21107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8750300" y="16644505"/>
          <a:ext cx="889000" cy="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14884</xdr:rowOff>
    </xdr:from>
    <xdr:to>
      <xdr:col>50</xdr:col>
      <xdr:colOff>165100</xdr:colOff>
      <xdr:row>96</xdr:row>
      <xdr:rowOff>116484</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95885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133011</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9372111" y="1624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165595</xdr:rowOff>
    </xdr:from>
    <xdr:to>
      <xdr:col>45</xdr:col>
      <xdr:colOff>177800</xdr:colOff>
      <xdr:row>97</xdr:row>
      <xdr:rowOff>21107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7861300" y="16624795"/>
          <a:ext cx="889000" cy="2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22898</xdr:rowOff>
    </xdr:from>
    <xdr:to>
      <xdr:col>46</xdr:col>
      <xdr:colOff>38100</xdr:colOff>
      <xdr:row>96</xdr:row>
      <xdr:rowOff>124498</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8699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141025</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8483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165595</xdr:rowOff>
    </xdr:from>
    <xdr:to>
      <xdr:col>41</xdr:col>
      <xdr:colOff>50800</xdr:colOff>
      <xdr:row>97</xdr:row>
      <xdr:rowOff>41566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6972300" y="16624795"/>
          <a:ext cx="889000" cy="47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26594</xdr:rowOff>
    </xdr:from>
    <xdr:to>
      <xdr:col>41</xdr:col>
      <xdr:colOff>101600</xdr:colOff>
      <xdr:row>96</xdr:row>
      <xdr:rowOff>128194</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7810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144721</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7594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6883</xdr:rowOff>
    </xdr:from>
    <xdr:to>
      <xdr:col>36</xdr:col>
      <xdr:colOff>165100</xdr:colOff>
      <xdr:row>96</xdr:row>
      <xdr:rowOff>108483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6921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125010</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05111" y="162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138900</xdr:rowOff>
    </xdr:from>
    <xdr:to>
      <xdr:col>55</xdr:col>
      <xdr:colOff>50800</xdr:colOff>
      <xdr:row>97</xdr:row>
      <xdr:rowOff>69050</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10426700" y="165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117327</xdr:rowOff>
    </xdr:from>
    <xdr:ext cx="534377" cy="259045"/>
    <xdr:sp macro="" textlink="">
      <xdr:nvSpPr>
        <xdr:cNvPr id="474" name="土木費該当値テキスト">
          <a:extLst>
            <a:ext uri="{FF2B5EF4-FFF2-40B4-BE49-F238E27FC236}">
              <a16:creationId xmlns:a16="http://schemas.microsoft.com/office/drawing/2014/main" id="{00000000-0008-0000-0700-0000DA010000}"/>
            </a:ext>
          </a:extLst>
        </xdr:cNvPr>
        <xdr:cNvSpPr txBox="1"/>
      </xdr:nvSpPr>
      <xdr:spPr>
        <a:xfrm>
          <a:off x="10528300" y="1657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134505</xdr:rowOff>
    </xdr:from>
    <xdr:to>
      <xdr:col>50</xdr:col>
      <xdr:colOff>165100</xdr:colOff>
      <xdr:row>97</xdr:row>
      <xdr:rowOff>64655</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9588500" y="1659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55782</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372111" y="1668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141757</xdr:rowOff>
    </xdr:from>
    <xdr:to>
      <xdr:col>46</xdr:col>
      <xdr:colOff>38100</xdr:colOff>
      <xdr:row>97</xdr:row>
      <xdr:rowOff>71907</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8699500" y="1660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63034</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69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114795</xdr:rowOff>
    </xdr:from>
    <xdr:to>
      <xdr:col>41</xdr:col>
      <xdr:colOff>101600</xdr:colOff>
      <xdr:row>97</xdr:row>
      <xdr:rowOff>44945</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7810500" y="1657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36072</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66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162216</xdr:rowOff>
    </xdr:from>
    <xdr:to>
      <xdr:col>36</xdr:col>
      <xdr:colOff>165100</xdr:colOff>
      <xdr:row>97</xdr:row>
      <xdr:rowOff>92366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6921500" y="166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83493</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71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162880</xdr:rowOff>
    </xdr:from>
    <xdr:to>
      <xdr:col>85</xdr:col>
      <xdr:colOff>127000</xdr:colOff>
      <xdr:row>38</xdr:row>
      <xdr:rowOff>36373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5481300" y="6506530"/>
          <a:ext cx="838200" cy="4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60616</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232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162880</xdr:rowOff>
    </xdr:from>
    <xdr:to>
      <xdr:col>81</xdr:col>
      <xdr:colOff>50800</xdr:colOff>
      <xdr:row>38</xdr:row>
      <xdr:rowOff>36007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4592300" y="6506530"/>
          <a:ext cx="8890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16068</xdr:rowOff>
    </xdr:from>
    <xdr:to>
      <xdr:col>81</xdr:col>
      <xdr:colOff>101600</xdr:colOff>
      <xdr:row>37</xdr:row>
      <xdr:rowOff>117668</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134195</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613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36007</xdr:rowOff>
    </xdr:from>
    <xdr:to>
      <xdr:col>76</xdr:col>
      <xdr:colOff>114300</xdr:colOff>
      <xdr:row>38</xdr:row>
      <xdr:rowOff>52146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3703300" y="6551107"/>
          <a:ext cx="889000" cy="1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35911</xdr:rowOff>
    </xdr:from>
    <xdr:to>
      <xdr:col>76</xdr:col>
      <xdr:colOff>165100</xdr:colOff>
      <xdr:row>37</xdr:row>
      <xdr:rowOff>137511</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154038</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61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40350</xdr:rowOff>
    </xdr:from>
    <xdr:to>
      <xdr:col>71</xdr:col>
      <xdr:colOff>177800</xdr:colOff>
      <xdr:row>38</xdr:row>
      <xdr:rowOff>52146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814300" y="6555450"/>
          <a:ext cx="889000" cy="1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62382</xdr:rowOff>
    </xdr:from>
    <xdr:to>
      <xdr:col>72</xdr:col>
      <xdr:colOff>38100</xdr:colOff>
      <xdr:row>37</xdr:row>
      <xdr:rowOff>163982</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9059</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43546</xdr:rowOff>
    </xdr:from>
    <xdr:to>
      <xdr:col>67</xdr:col>
      <xdr:colOff>101600</xdr:colOff>
      <xdr:row>37</xdr:row>
      <xdr:rowOff>145146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161673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157023</xdr:rowOff>
    </xdr:from>
    <xdr:to>
      <xdr:col>85</xdr:col>
      <xdr:colOff>177800</xdr:colOff>
      <xdr:row>38</xdr:row>
      <xdr:rowOff>87173</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5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135450</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647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112080</xdr:rowOff>
    </xdr:from>
    <xdr:to>
      <xdr:col>81</xdr:col>
      <xdr:colOff>101600</xdr:colOff>
      <xdr:row>38</xdr:row>
      <xdr:rowOff>42230</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45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33357</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54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156657</xdr:rowOff>
    </xdr:from>
    <xdr:to>
      <xdr:col>76</xdr:col>
      <xdr:colOff>165100</xdr:colOff>
      <xdr:row>38</xdr:row>
      <xdr:rowOff>86807</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50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77934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593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1346</xdr:rowOff>
    </xdr:from>
    <xdr:to>
      <xdr:col>72</xdr:col>
      <xdr:colOff>38100</xdr:colOff>
      <xdr:row>38</xdr:row>
      <xdr:rowOff>102946</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51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94073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60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161000</xdr:rowOff>
    </xdr:from>
    <xdr:to>
      <xdr:col>67</xdr:col>
      <xdr:colOff>101600</xdr:colOff>
      <xdr:row>38</xdr:row>
      <xdr:rowOff>91150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50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82277</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59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69406</xdr:rowOff>
    </xdr:from>
    <xdr:to>
      <xdr:col>85</xdr:col>
      <xdr:colOff>127000</xdr:colOff>
      <xdr:row>57</xdr:row>
      <xdr:rowOff>84427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670606"/>
          <a:ext cx="838200" cy="186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142181</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571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51754</xdr:rowOff>
    </xdr:from>
    <xdr:to>
      <xdr:col>81</xdr:col>
      <xdr:colOff>50800</xdr:colOff>
      <xdr:row>56</xdr:row>
      <xdr:rowOff>69406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4592300" y="9310054"/>
          <a:ext cx="889000" cy="360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27815</xdr:rowOff>
    </xdr:from>
    <xdr:to>
      <xdr:col>81</xdr:col>
      <xdr:colOff>101600</xdr:colOff>
      <xdr:row>56</xdr:row>
      <xdr:rowOff>129415</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62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120542</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72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51754</xdr:rowOff>
    </xdr:from>
    <xdr:to>
      <xdr:col>76</xdr:col>
      <xdr:colOff>114300</xdr:colOff>
      <xdr:row>56</xdr:row>
      <xdr:rowOff>30184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310054"/>
          <a:ext cx="889000" cy="32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128529</xdr:rowOff>
    </xdr:from>
    <xdr:to>
      <xdr:col>76</xdr:col>
      <xdr:colOff>165100</xdr:colOff>
      <xdr:row>57</xdr:row>
      <xdr:rowOff>58679</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2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49806</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82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30184</xdr:rowOff>
    </xdr:from>
    <xdr:to>
      <xdr:col>71</xdr:col>
      <xdr:colOff>177800</xdr:colOff>
      <xdr:row>56</xdr:row>
      <xdr:rowOff>68834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631384"/>
          <a:ext cx="889000" cy="38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6702</xdr:rowOff>
    </xdr:from>
    <xdr:to>
      <xdr:col>72</xdr:col>
      <xdr:colOff>38100</xdr:colOff>
      <xdr:row>57</xdr:row>
      <xdr:rowOff>108302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7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99429</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87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24026</xdr:rowOff>
    </xdr:from>
    <xdr:to>
      <xdr:col>67</xdr:col>
      <xdr:colOff>101600</xdr:colOff>
      <xdr:row>57</xdr:row>
      <xdr:rowOff>125626</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9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116753</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88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33627</xdr:rowOff>
    </xdr:from>
    <xdr:to>
      <xdr:col>85</xdr:col>
      <xdr:colOff>177800</xdr:colOff>
      <xdr:row>57</xdr:row>
      <xdr:rowOff>135227</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80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12054</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78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18606</xdr:rowOff>
    </xdr:from>
    <xdr:to>
      <xdr:col>81</xdr:col>
      <xdr:colOff>101600</xdr:colOff>
      <xdr:row>56</xdr:row>
      <xdr:rowOff>120206</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61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136733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39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954</xdr:rowOff>
    </xdr:from>
    <xdr:to>
      <xdr:col>76</xdr:col>
      <xdr:colOff>165100</xdr:colOff>
      <xdr:row>54</xdr:row>
      <xdr:rowOff>102554</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25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119081</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03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150834</xdr:rowOff>
    </xdr:from>
    <xdr:to>
      <xdr:col>72</xdr:col>
      <xdr:colOff>38100</xdr:colOff>
      <xdr:row>56</xdr:row>
      <xdr:rowOff>80984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58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97511</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35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18034</xdr:rowOff>
    </xdr:from>
    <xdr:to>
      <xdr:col>67</xdr:col>
      <xdr:colOff>101600</xdr:colOff>
      <xdr:row>56</xdr:row>
      <xdr:rowOff>119634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61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136161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39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96788</xdr:rowOff>
    </xdr:from>
    <xdr:to>
      <xdr:col>85</xdr:col>
      <xdr:colOff>127000</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641338"/>
          <a:ext cx="838200" cy="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35783</xdr:rowOff>
    </xdr:from>
    <xdr:ext cx="469744"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408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95972</xdr:rowOff>
    </xdr:from>
    <xdr:to>
      <xdr:col>81</xdr:col>
      <xdr:colOff>50800</xdr:colOff>
      <xdr:row>79</xdr:row>
      <xdr:rowOff>96788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640522"/>
          <a:ext cx="8890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15553</xdr:rowOff>
    </xdr:from>
    <xdr:to>
      <xdr:col>81</xdr:col>
      <xdr:colOff>101600</xdr:colOff>
      <xdr:row>79</xdr:row>
      <xdr:rowOff>117153</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56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133680</xdr:rowOff>
    </xdr:from>
    <xdr:ext cx="378565"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92017" y="13335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95972</xdr:rowOff>
    </xdr:from>
    <xdr:to>
      <xdr:col>76</xdr:col>
      <xdr:colOff>114300</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3703300" y="13640522"/>
          <a:ext cx="889000" cy="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5852</xdr:rowOff>
    </xdr:from>
    <xdr:to>
      <xdr:col>76</xdr:col>
      <xdr:colOff>165100</xdr:colOff>
      <xdr:row>79</xdr:row>
      <xdr:rowOff>107452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55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123979</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57428" y="1332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98650</xdr:rowOff>
    </xdr:from>
    <xdr:to>
      <xdr:col>71</xdr:col>
      <xdr:colOff>177800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643200"/>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165187</xdr:rowOff>
    </xdr:from>
    <xdr:to>
      <xdr:col>72</xdr:col>
      <xdr:colOff>38100</xdr:colOff>
      <xdr:row>79</xdr:row>
      <xdr:rowOff>95337</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5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111864</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3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28158</xdr:rowOff>
    </xdr:from>
    <xdr:to>
      <xdr:col>67</xdr:col>
      <xdr:colOff>101600</xdr:colOff>
      <xdr:row>79</xdr:row>
      <xdr:rowOff>129758</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146285</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625017" y="13347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162784</xdr:rowOff>
    </xdr:from>
    <xdr:ext cx="249299"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535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45988</xdr:rowOff>
    </xdr:from>
    <xdr:to>
      <xdr:col>81</xdr:col>
      <xdr:colOff>101600</xdr:colOff>
      <xdr:row>79</xdr:row>
      <xdr:rowOff>147588</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59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138715</xdr:rowOff>
    </xdr:from>
    <xdr:ext cx="313932"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324333" y="136832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45172</xdr:rowOff>
    </xdr:from>
    <xdr:to>
      <xdr:col>76</xdr:col>
      <xdr:colOff>165100</xdr:colOff>
      <xdr:row>79</xdr:row>
      <xdr:rowOff>146772</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58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137899</xdr:rowOff>
    </xdr:from>
    <xdr:ext cx="313932"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35333" y="136824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47850</xdr:rowOff>
    </xdr:from>
    <xdr:to>
      <xdr:col>67</xdr:col>
      <xdr:colOff>101600</xdr:colOff>
      <xdr:row>79</xdr:row>
      <xdr:rowOff>149450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5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140577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89650" y="1368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59195</xdr:rowOff>
    </xdr:from>
    <xdr:to>
      <xdr:col>85</xdr:col>
      <xdr:colOff>127000</xdr:colOff>
      <xdr:row>97</xdr:row>
      <xdr:rowOff>80798</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689845"/>
          <a:ext cx="838200" cy="2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75798</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363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38100</xdr:rowOff>
    </xdr:from>
    <xdr:to>
      <xdr:col>81</xdr:col>
      <xdr:colOff>50800</xdr:colOff>
      <xdr:row>97</xdr:row>
      <xdr:rowOff>80798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4592300" y="16668750"/>
          <a:ext cx="889000" cy="4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49518</xdr:rowOff>
    </xdr:from>
    <xdr:to>
      <xdr:col>81</xdr:col>
      <xdr:colOff>101600</xdr:colOff>
      <xdr:row>96</xdr:row>
      <xdr:rowOff>151118</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167645</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2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38100</xdr:rowOff>
    </xdr:from>
    <xdr:to>
      <xdr:col>76</xdr:col>
      <xdr:colOff>114300</xdr:colOff>
      <xdr:row>97</xdr:row>
      <xdr:rowOff>81750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668750"/>
          <a:ext cx="889000" cy="4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58840</xdr:rowOff>
    </xdr:from>
    <xdr:to>
      <xdr:col>76</xdr:col>
      <xdr:colOff>165100</xdr:colOff>
      <xdr:row>96</xdr:row>
      <xdr:rowOff>160440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5517</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2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81750</xdr:rowOff>
    </xdr:from>
    <xdr:to>
      <xdr:col>71</xdr:col>
      <xdr:colOff>177800</xdr:colOff>
      <xdr:row>97</xdr:row>
      <xdr:rowOff>91681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2814300" y="16712400"/>
          <a:ext cx="889000" cy="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64427</xdr:rowOff>
    </xdr:from>
    <xdr:to>
      <xdr:col>72</xdr:col>
      <xdr:colOff>38100</xdr:colOff>
      <xdr:row>96</xdr:row>
      <xdr:rowOff>166027</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11104</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47574</xdr:rowOff>
    </xdr:from>
    <xdr:to>
      <xdr:col>67</xdr:col>
      <xdr:colOff>101600</xdr:colOff>
      <xdr:row>96</xdr:row>
      <xdr:rowOff>149174</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165701</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8395</xdr:rowOff>
    </xdr:from>
    <xdr:to>
      <xdr:col>85</xdr:col>
      <xdr:colOff>177800</xdr:colOff>
      <xdr:row>97</xdr:row>
      <xdr:rowOff>109995</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6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158272</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61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29998</xdr:rowOff>
    </xdr:from>
    <xdr:to>
      <xdr:col>81</xdr:col>
      <xdr:colOff>101600</xdr:colOff>
      <xdr:row>97</xdr:row>
      <xdr:rowOff>131598</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66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122725</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75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158750</xdr:rowOff>
    </xdr:from>
    <xdr:to>
      <xdr:col>76</xdr:col>
      <xdr:colOff>165100</xdr:colOff>
      <xdr:row>97</xdr:row>
      <xdr:rowOff>88900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61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80027</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71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30950</xdr:rowOff>
    </xdr:from>
    <xdr:to>
      <xdr:col>72</xdr:col>
      <xdr:colOff>38100</xdr:colOff>
      <xdr:row>97</xdr:row>
      <xdr:rowOff>132550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6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123677</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75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40881</xdr:rowOff>
    </xdr:from>
    <xdr:to>
      <xdr:col>67</xdr:col>
      <xdr:colOff>101600</xdr:colOff>
      <xdr:row>97</xdr:row>
      <xdr:rowOff>142481</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67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133608</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76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43524</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558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28484</xdr:rowOff>
    </xdr:from>
    <xdr:to>
      <xdr:col>112</xdr:col>
      <xdr:colOff>38100</xdr:colOff>
      <xdr:row>39</xdr:row>
      <xdr:rowOff>130084</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71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146611</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490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30607</xdr:rowOff>
    </xdr:from>
    <xdr:to>
      <xdr:col>107</xdr:col>
      <xdr:colOff>101600</xdr:colOff>
      <xdr:row>39</xdr:row>
      <xdr:rowOff>132207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71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148734</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492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19667</xdr:rowOff>
    </xdr:from>
    <xdr:to>
      <xdr:col>102</xdr:col>
      <xdr:colOff>165100</xdr:colOff>
      <xdr:row>39</xdr:row>
      <xdr:rowOff>121267</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70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137794</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481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34852</xdr:rowOff>
    </xdr:from>
    <xdr:to>
      <xdr:col>98</xdr:col>
      <xdr:colOff>38100</xdr:colOff>
      <xdr:row>39</xdr:row>
      <xdr:rowOff>136452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152979</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99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170523</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685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年度は、前年度に実施した特別定額給付金給付事業の影響から、住民一人当たり</a:t>
          </a:r>
          <a:r>
            <a:rPr kumimoji="1" lang="en-US" altLang="ja-JP" sz="1300">
              <a:latin typeface="ＭＳ Ｐゴシック" panose="020B0600070205080204" pitchFamily="50" charset="-128"/>
              <a:ea typeface="ＭＳ Ｐゴシック" panose="020B0600070205080204" pitchFamily="50" charset="-128"/>
            </a:rPr>
            <a:t>64,153</a:t>
          </a:r>
          <a:r>
            <a:rPr kumimoji="1" lang="ja-JP" altLang="en-US" sz="1300">
              <a:latin typeface="ＭＳ Ｐゴシック" panose="020B0600070205080204" pitchFamily="50" charset="-128"/>
              <a:ea typeface="ＭＳ Ｐゴシック" panose="020B0600070205080204" pitchFamily="50" charset="-128"/>
            </a:rPr>
            <a:t>円、対前年度比</a:t>
          </a:r>
          <a:r>
            <a:rPr kumimoji="1" lang="en-US" altLang="ja-JP" sz="1300">
              <a:latin typeface="ＭＳ Ｐゴシック" panose="020B0600070205080204" pitchFamily="50" charset="-128"/>
              <a:ea typeface="ＭＳ Ｐゴシック" panose="020B0600070205080204" pitchFamily="50" charset="-128"/>
            </a:rPr>
            <a:t>78,476</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55.0</a:t>
          </a:r>
          <a:r>
            <a:rPr kumimoji="1" lang="ja-JP" altLang="en-US" sz="1300">
              <a:latin typeface="ＭＳ Ｐゴシック" panose="020B0600070205080204" pitchFamily="50" charset="-128"/>
              <a:ea typeface="ＭＳ Ｐゴシック" panose="020B0600070205080204" pitchFamily="50" charset="-128"/>
            </a:rPr>
            <a:t>％）の大幅減となった。</a:t>
          </a:r>
        </a:p>
        <a:p>
          <a:r>
            <a:rPr kumimoji="1" lang="ja-JP" altLang="en-US" sz="1300">
              <a:latin typeface="ＭＳ Ｐゴシック" panose="020B0600070205080204" pitchFamily="50" charset="-128"/>
              <a:ea typeface="ＭＳ Ｐゴシック" panose="020B0600070205080204" pitchFamily="50" charset="-128"/>
            </a:rPr>
            <a:t>　他項目において大きな増減のあったものは教育費で、住民一人当たり</a:t>
          </a:r>
          <a:r>
            <a:rPr kumimoji="1" lang="en-US" altLang="ja-JP" sz="1300">
              <a:latin typeface="ＭＳ Ｐゴシック" panose="020B0600070205080204" pitchFamily="50" charset="-128"/>
              <a:ea typeface="ＭＳ Ｐゴシック" panose="020B0600070205080204" pitchFamily="50" charset="-128"/>
            </a:rPr>
            <a:t>41,885</a:t>
          </a:r>
          <a:r>
            <a:rPr kumimoji="1" lang="ja-JP" altLang="en-US" sz="1300">
              <a:latin typeface="ＭＳ Ｐゴシック" panose="020B0600070205080204" pitchFamily="50" charset="-128"/>
              <a:ea typeface="ＭＳ Ｐゴシック" panose="020B0600070205080204" pitchFamily="50" charset="-128"/>
            </a:rPr>
            <a:t>円、対前年度比</a:t>
          </a:r>
          <a:r>
            <a:rPr kumimoji="1" lang="en-US" altLang="ja-JP" sz="1300">
              <a:latin typeface="ＭＳ Ｐゴシック" panose="020B0600070205080204" pitchFamily="50" charset="-128"/>
              <a:ea typeface="ＭＳ Ｐゴシック" panose="020B0600070205080204" pitchFamily="50" charset="-128"/>
            </a:rPr>
            <a:t>11,420</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21.4</a:t>
          </a:r>
          <a:r>
            <a:rPr kumimoji="1" lang="ja-JP" altLang="en-US" sz="1300">
              <a:latin typeface="ＭＳ Ｐゴシック" panose="020B0600070205080204" pitchFamily="50" charset="-128"/>
              <a:ea typeface="ＭＳ Ｐゴシック" panose="020B0600070205080204" pitchFamily="50" charset="-128"/>
            </a:rPr>
            <a:t>％）の減で、類似団体内平均値と比較しても下回った。これは、ひたち野うしく中学校建設等が</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年度で完了し、投資的経費が減となったことが大きい。</a:t>
          </a:r>
        </a:p>
        <a:p>
          <a:r>
            <a:rPr kumimoji="1" lang="ja-JP" altLang="en-US" sz="1300">
              <a:latin typeface="ＭＳ Ｐゴシック" panose="020B0600070205080204" pitchFamily="50" charset="-128"/>
              <a:ea typeface="ＭＳ Ｐゴシック" panose="020B0600070205080204" pitchFamily="50" charset="-128"/>
            </a:rPr>
            <a:t>　また、商工費においても、前年度に実施した中小企業に対する新型コロナウイルス感染防止対策補助金や企業誘致事業等推進基金積立金の減額により、住民一人当たり</a:t>
          </a:r>
          <a:r>
            <a:rPr kumimoji="1" lang="en-US" altLang="ja-JP" sz="1300">
              <a:latin typeface="ＭＳ Ｐゴシック" panose="020B0600070205080204" pitchFamily="50" charset="-128"/>
              <a:ea typeface="ＭＳ Ｐゴシック" panose="020B0600070205080204" pitchFamily="50" charset="-128"/>
            </a:rPr>
            <a:t>6,862</a:t>
          </a:r>
          <a:r>
            <a:rPr kumimoji="1" lang="ja-JP" altLang="en-US" sz="1300">
              <a:latin typeface="ＭＳ Ｐゴシック" panose="020B0600070205080204" pitchFamily="50" charset="-128"/>
              <a:ea typeface="ＭＳ Ｐゴシック" panose="020B0600070205080204" pitchFamily="50" charset="-128"/>
            </a:rPr>
            <a:t>円、対前年度比</a:t>
          </a:r>
          <a:r>
            <a:rPr kumimoji="1" lang="en-US" altLang="ja-JP" sz="1300">
              <a:latin typeface="ＭＳ Ｐゴシック" panose="020B0600070205080204" pitchFamily="50" charset="-128"/>
              <a:ea typeface="ＭＳ Ｐゴシック" panose="020B0600070205080204" pitchFamily="50" charset="-128"/>
            </a:rPr>
            <a:t>6,946</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50.3</a:t>
          </a:r>
          <a:r>
            <a:rPr kumimoji="1" lang="ja-JP" altLang="en-US" sz="1300">
              <a:latin typeface="ＭＳ Ｐゴシック" panose="020B0600070205080204" pitchFamily="50" charset="-128"/>
              <a:ea typeface="ＭＳ Ｐゴシック" panose="020B0600070205080204" pitchFamily="50" charset="-128"/>
            </a:rPr>
            <a:t>％）の減となった。</a:t>
          </a:r>
        </a:p>
        <a:p>
          <a:r>
            <a:rPr kumimoji="1" lang="ja-JP" altLang="en-US" sz="1300">
              <a:latin typeface="ＭＳ Ｐゴシック" panose="020B0600070205080204" pitchFamily="50" charset="-128"/>
              <a:ea typeface="ＭＳ Ｐゴシック" panose="020B0600070205080204" pitchFamily="50" charset="-128"/>
            </a:rPr>
            <a:t>　一方で、民生費については、子育て世帯・ひとり親世帯臨時特別給付金等臨時給付により、住民一人当たり</a:t>
          </a:r>
          <a:r>
            <a:rPr kumimoji="1" lang="en-US" altLang="ja-JP" sz="1300">
              <a:latin typeface="ＭＳ Ｐゴシック" panose="020B0600070205080204" pitchFamily="50" charset="-128"/>
              <a:ea typeface="ＭＳ Ｐゴシック" panose="020B0600070205080204" pitchFamily="50" charset="-128"/>
            </a:rPr>
            <a:t>145,504</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25,556</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21.3</a:t>
          </a:r>
          <a:r>
            <a:rPr kumimoji="1" lang="ja-JP" altLang="en-US" sz="1300">
              <a:latin typeface="ＭＳ Ｐゴシック" panose="020B0600070205080204" pitchFamily="50" charset="-128"/>
              <a:ea typeface="ＭＳ Ｐゴシック" panose="020B0600070205080204" pitchFamily="50" charset="-128"/>
            </a:rPr>
            <a:t>％）の増、新型コロナウイルス感染症予防接種により、衛生費は住民一人当たり</a:t>
          </a:r>
          <a:r>
            <a:rPr kumimoji="1" lang="en-US" altLang="ja-JP" sz="1300">
              <a:latin typeface="ＭＳ Ｐゴシック" panose="020B0600070205080204" pitchFamily="50" charset="-128"/>
              <a:ea typeface="ＭＳ Ｐゴシック" panose="020B0600070205080204" pitchFamily="50" charset="-128"/>
            </a:rPr>
            <a:t>37,569</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8,834</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30.7</a:t>
          </a:r>
          <a:r>
            <a:rPr kumimoji="1" lang="ja-JP" altLang="en-US" sz="1300">
              <a:latin typeface="ＭＳ Ｐゴシック" panose="020B0600070205080204" pitchFamily="50" charset="-128"/>
              <a:ea typeface="ＭＳ Ｐゴシック" panose="020B0600070205080204" pitchFamily="50" charset="-128"/>
            </a:rPr>
            <a:t>％）の増額となっている。</a:t>
          </a:r>
        </a:p>
        <a:p>
          <a:r>
            <a:rPr kumimoji="1" lang="ja-JP" altLang="en-US" sz="1300">
              <a:latin typeface="ＭＳ Ｐゴシック" panose="020B0600070205080204" pitchFamily="50" charset="-128"/>
              <a:ea typeface="ＭＳ Ｐゴシック" panose="020B0600070205080204" pitchFamily="50" charset="-128"/>
            </a:rPr>
            <a:t>　今後、高齢化の影響が加速度的に進むことが見込まれことから、医療費をはじめとした扶助費抑制施策を継続し、動向を注視していく必要がある。また、総合福祉センターや生涯学習センター等公共施設の長寿命化に加え、おくの義務教育学校一体型校舎建設が予定されていることから、民生費や教育費が増加する見込みである。投資的事業に伴う公債費の増加に対応するため、徹底した事業の取捨選択や繰上償還等の実施により、財政負担の平準化や公債費残高の抑制に取り組んでいかなければならな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茨城県牛久市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予算執行において、事業内容の精査や執行価格の見直しを行っていることから、実質収支比率は比較的高い傾向にある。それに加え</a:t>
          </a:r>
          <a:r>
            <a:rPr kumimoji="1" lang="en-US" altLang="ja-JP" sz="1400">
              <a:latin typeface="ＭＳ ゴシック" pitchFamily="49" charset="-128"/>
              <a:ea typeface="ＭＳ ゴシック" pitchFamily="49" charset="-128"/>
            </a:rPr>
            <a:t>R3</a:t>
          </a:r>
          <a:r>
            <a:rPr kumimoji="1" lang="ja-JP" altLang="en-US" sz="1400">
              <a:latin typeface="ＭＳ ゴシック" pitchFamily="49" charset="-128"/>
              <a:ea typeface="ＭＳ ゴシック" pitchFamily="49" charset="-128"/>
            </a:rPr>
            <a:t>年度は、市税や地方消費税交付金等の増額により歳入増となり、財政調整基金からの繰入を行わなかった。そのため、財政調整基金残高の標準財政規模比が高くなり、実質単年度収支も大きくプラスとなった。今後も事務事業の見直し・統廃合など歳出の合理化等行財政改革を推進し、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茨城県牛久市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これまで、赤字となった会計はなく、赤字比率については、常に黒字の値となっている。</a:t>
          </a:r>
        </a:p>
        <a:p>
          <a:r>
            <a:rPr kumimoji="1" lang="ja-JP" altLang="en-US" sz="1400">
              <a:latin typeface="ＭＳ ゴシック" pitchFamily="49" charset="-128"/>
              <a:ea typeface="ＭＳ ゴシック" pitchFamily="49" charset="-128"/>
            </a:rPr>
            <a:t>　各年度の状況を見てみると、常に一般会計の黒字額が大きくなっているが、これは執行段階においても常に手法と経費等についての見直しを行っている成果といえる。</a:t>
          </a:r>
        </a:p>
        <a:p>
          <a:r>
            <a:rPr kumimoji="1" lang="ja-JP" altLang="en-US" sz="1400">
              <a:latin typeface="ＭＳ ゴシック" pitchFamily="49" charset="-128"/>
              <a:ea typeface="ＭＳ ゴシック" pitchFamily="49" charset="-128"/>
            </a:rPr>
            <a:t>　今後も高齢化はますます進むことが懸念されており、特に介護保険事業や、後期高齢者医療事業において、現状と今後の見込を正確に把握し、適正な財政運営が行えるよう管理していく。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5" Type="http://schemas.openxmlformats.org/officeDocument/2006/relationships/drawing" Target="../drawings/drawing9.xml"/><Relationship Id="rId4" Type="http://schemas.openxmlformats.org/officeDocument/2006/relationships/printerSettings" Target="../printerSettings/printerSettings37.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 Id="rId5" Type="http://schemas.openxmlformats.org/officeDocument/2006/relationships/drawing" Target="../drawings/drawing10.xml"/><Relationship Id="rId4" Type="http://schemas.openxmlformats.org/officeDocument/2006/relationships/printerSettings" Target="../printerSettings/printerSettings4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44.bin"/><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 Id="rId5" Type="http://schemas.openxmlformats.org/officeDocument/2006/relationships/drawing" Target="../drawings/drawing11.xml"/><Relationship Id="rId4" Type="http://schemas.openxmlformats.org/officeDocument/2006/relationships/printerSettings" Target="../printerSettings/printerSettings45.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 Id="rId5" Type="http://schemas.openxmlformats.org/officeDocument/2006/relationships/drawing" Target="../drawings/drawing12.xml"/><Relationship Id="rId4" Type="http://schemas.openxmlformats.org/officeDocument/2006/relationships/printerSettings" Target="../printerSettings/printerSettings4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2.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55.bin"/><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 Id="rId4" Type="http://schemas.openxmlformats.org/officeDocument/2006/relationships/printerSettings" Target="../printerSettings/printerSettings5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5" Type="http://schemas.openxmlformats.org/officeDocument/2006/relationships/drawing" Target="../drawings/drawing2.xml"/><Relationship Id="rId4"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5" Type="http://schemas.openxmlformats.org/officeDocument/2006/relationships/drawing" Target="../drawings/drawing3.xml"/><Relationship Id="rId4" Type="http://schemas.openxmlformats.org/officeDocument/2006/relationships/printerSettings" Target="../printerSettings/printerSettings17.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5" Type="http://schemas.openxmlformats.org/officeDocument/2006/relationships/drawing" Target="../drawings/drawing4.xml"/><Relationship Id="rId4" Type="http://schemas.openxmlformats.org/officeDocument/2006/relationships/printerSettings" Target="../printerSettings/printerSettings21.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5" Type="http://schemas.openxmlformats.org/officeDocument/2006/relationships/drawing" Target="../drawings/drawing6.xml"/><Relationship Id="rId4" Type="http://schemas.openxmlformats.org/officeDocument/2006/relationships/printerSettings" Target="../printerSettings/printerSettings2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5" Type="http://schemas.openxmlformats.org/officeDocument/2006/relationships/drawing" Target="../drawings/drawing7.xml"/><Relationship Id="rId4" Type="http://schemas.openxmlformats.org/officeDocument/2006/relationships/printerSettings" Target="../printerSettings/printerSettings29.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 Id="rId5" Type="http://schemas.openxmlformats.org/officeDocument/2006/relationships/drawing" Target="../drawings/drawing8.xml"/><Relationship Id="rId4" Type="http://schemas.openxmlformats.org/officeDocument/2006/relationships/printerSettings" Target="../printerSettings/printerSettings3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1" t="s">
        <v>79</v>
      </c>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178"/>
      <c r="DK1" s="178"/>
      <c r="DL1" s="178"/>
      <c r="DM1" s="178"/>
      <c r="DN1" s="178"/>
      <c r="DO1" s="178"/>
    </row>
    <row r="2" spans="1:119" ht="24.75" thickBot="1" x14ac:dyDescent="0.2">
      <c r="B2" s="179" t="s">
        <v>80</v>
      </c>
      <c r="C2" s="179"/>
      <c r="D2" s="180"/>
    </row>
    <row r="3" spans="1:119" ht="18.75" customHeight="1" thickBot="1" x14ac:dyDescent="0.2">
      <c r="A3" s="178"/>
      <c r="B3" s="632" t="s">
        <v>81</v>
      </c>
      <c r="C3" s="633"/>
      <c r="D3" s="633"/>
      <c r="E3" s="634"/>
      <c r="F3" s="634"/>
      <c r="G3" s="634"/>
      <c r="H3" s="634"/>
      <c r="I3" s="634"/>
      <c r="J3" s="634"/>
      <c r="K3" s="634"/>
      <c r="L3" s="634" t="s">
        <v>82</v>
      </c>
      <c r="M3" s="634"/>
      <c r="N3" s="634"/>
      <c r="O3" s="634"/>
      <c r="P3" s="634"/>
      <c r="Q3" s="634"/>
      <c r="R3" s="637"/>
      <c r="S3" s="637"/>
      <c r="T3" s="637"/>
      <c r="U3" s="637"/>
      <c r="V3" s="638"/>
      <c r="W3" s="528" t="s">
        <v>83</v>
      </c>
      <c r="X3" s="529"/>
      <c r="Y3" s="529"/>
      <c r="Z3" s="529"/>
      <c r="AA3" s="529"/>
      <c r="AB3" s="633"/>
      <c r="AC3" s="637" t="s">
        <v>84</v>
      </c>
      <c r="AD3" s="529"/>
      <c r="AE3" s="529"/>
      <c r="AF3" s="529"/>
      <c r="AG3" s="529"/>
      <c r="AH3" s="529"/>
      <c r="AI3" s="529"/>
      <c r="AJ3" s="529"/>
      <c r="AK3" s="529"/>
      <c r="AL3" s="599"/>
      <c r="AM3" s="528" t="s">
        <v>85</v>
      </c>
      <c r="AN3" s="529"/>
      <c r="AO3" s="529"/>
      <c r="AP3" s="529"/>
      <c r="AQ3" s="529"/>
      <c r="AR3" s="529"/>
      <c r="AS3" s="529"/>
      <c r="AT3" s="529"/>
      <c r="AU3" s="529"/>
      <c r="AV3" s="529"/>
      <c r="AW3" s="529"/>
      <c r="AX3" s="599"/>
      <c r="AY3" s="591" t="s">
        <v>1</v>
      </c>
      <c r="AZ3" s="592"/>
      <c r="BA3" s="592"/>
      <c r="BB3" s="592"/>
      <c r="BC3" s="592"/>
      <c r="BD3" s="592"/>
      <c r="BE3" s="592"/>
      <c r="BF3" s="592"/>
      <c r="BG3" s="592"/>
      <c r="BH3" s="592"/>
      <c r="BI3" s="592"/>
      <c r="BJ3" s="592"/>
      <c r="BK3" s="592"/>
      <c r="BL3" s="592"/>
      <c r="BM3" s="641"/>
      <c r="BN3" s="528" t="s">
        <v>86</v>
      </c>
      <c r="BO3" s="529"/>
      <c r="BP3" s="529"/>
      <c r="BQ3" s="529"/>
      <c r="BR3" s="529"/>
      <c r="BS3" s="529"/>
      <c r="BT3" s="529"/>
      <c r="BU3" s="599"/>
      <c r="BV3" s="528" t="s">
        <v>87</v>
      </c>
      <c r="BW3" s="529"/>
      <c r="BX3" s="529"/>
      <c r="BY3" s="529"/>
      <c r="BZ3" s="529"/>
      <c r="CA3" s="529"/>
      <c r="CB3" s="529"/>
      <c r="CC3" s="599"/>
      <c r="CD3" s="591" t="s">
        <v>1</v>
      </c>
      <c r="CE3" s="592"/>
      <c r="CF3" s="592"/>
      <c r="CG3" s="592"/>
      <c r="CH3" s="592"/>
      <c r="CI3" s="592"/>
      <c r="CJ3" s="592"/>
      <c r="CK3" s="592"/>
      <c r="CL3" s="592"/>
      <c r="CM3" s="592"/>
      <c r="CN3" s="592"/>
      <c r="CO3" s="592"/>
      <c r="CP3" s="592"/>
      <c r="CQ3" s="592"/>
      <c r="CR3" s="592"/>
      <c r="CS3" s="641"/>
      <c r="CT3" s="528" t="s">
        <v>88</v>
      </c>
      <c r="CU3" s="529"/>
      <c r="CV3" s="529"/>
      <c r="CW3" s="529"/>
      <c r="CX3" s="529"/>
      <c r="CY3" s="529"/>
      <c r="CZ3" s="529"/>
      <c r="DA3" s="599"/>
      <c r="DB3" s="528" t="s">
        <v>89</v>
      </c>
      <c r="DC3" s="529"/>
      <c r="DD3" s="529"/>
      <c r="DE3" s="529"/>
      <c r="DF3" s="529"/>
      <c r="DG3" s="529"/>
      <c r="DH3" s="529"/>
      <c r="DI3" s="599"/>
    </row>
    <row r="4" spans="1:119" ht="18.75" customHeight="1" x14ac:dyDescent="0.15">
      <c r="A4" s="178"/>
      <c r="B4" s="607"/>
      <c r="C4" s="608"/>
      <c r="D4" s="608"/>
      <c r="E4" s="609"/>
      <c r="F4" s="609"/>
      <c r="G4" s="609"/>
      <c r="H4" s="609"/>
      <c r="I4" s="609"/>
      <c r="J4" s="609"/>
      <c r="K4" s="609"/>
      <c r="L4" s="609"/>
      <c r="M4" s="609"/>
      <c r="N4" s="609"/>
      <c r="O4" s="609"/>
      <c r="P4" s="609"/>
      <c r="Q4" s="609"/>
      <c r="R4" s="613"/>
      <c r="S4" s="613"/>
      <c r="T4" s="613"/>
      <c r="U4" s="613"/>
      <c r="V4" s="614"/>
      <c r="W4" s="600"/>
      <c r="X4" s="410"/>
      <c r="Y4" s="410"/>
      <c r="Z4" s="410"/>
      <c r="AA4" s="410"/>
      <c r="AB4" s="608"/>
      <c r="AC4" s="613"/>
      <c r="AD4" s="410"/>
      <c r="AE4" s="410"/>
      <c r="AF4" s="410"/>
      <c r="AG4" s="410"/>
      <c r="AH4" s="410"/>
      <c r="AI4" s="410"/>
      <c r="AJ4" s="410"/>
      <c r="AK4" s="410"/>
      <c r="AL4" s="601"/>
      <c r="AM4" s="550"/>
      <c r="AN4" s="448"/>
      <c r="AO4" s="448"/>
      <c r="AP4" s="448"/>
      <c r="AQ4" s="448"/>
      <c r="AR4" s="448"/>
      <c r="AS4" s="448"/>
      <c r="AT4" s="448"/>
      <c r="AU4" s="448"/>
      <c r="AV4" s="448"/>
      <c r="AW4" s="448"/>
      <c r="AX4" s="640"/>
      <c r="AY4" s="485" t="s">
        <v>90</v>
      </c>
      <c r="AZ4" s="486"/>
      <c r="BA4" s="486"/>
      <c r="BB4" s="486"/>
      <c r="BC4" s="486"/>
      <c r="BD4" s="486"/>
      <c r="BE4" s="486"/>
      <c r="BF4" s="486"/>
      <c r="BG4" s="486"/>
      <c r="BH4" s="486"/>
      <c r="BI4" s="486"/>
      <c r="BJ4" s="486"/>
      <c r="BK4" s="486"/>
      <c r="BL4" s="486"/>
      <c r="BM4" s="487"/>
      <c r="BN4" s="488">
        <v>33531821</v>
      </c>
      <c r="BO4" s="489"/>
      <c r="BP4" s="489"/>
      <c r="BQ4" s="489"/>
      <c r="BR4" s="489"/>
      <c r="BS4" s="489"/>
      <c r="BT4" s="489"/>
      <c r="BU4" s="490"/>
      <c r="BV4" s="488">
        <v>38108730</v>
      </c>
      <c r="BW4" s="489"/>
      <c r="BX4" s="489"/>
      <c r="BY4" s="489"/>
      <c r="BZ4" s="489"/>
      <c r="CA4" s="489"/>
      <c r="CB4" s="489"/>
      <c r="CC4" s="490"/>
      <c r="CD4" s="625" t="s">
        <v>91</v>
      </c>
      <c r="CE4" s="626"/>
      <c r="CF4" s="626"/>
      <c r="CG4" s="626"/>
      <c r="CH4" s="626"/>
      <c r="CI4" s="626"/>
      <c r="CJ4" s="626"/>
      <c r="CK4" s="626"/>
      <c r="CL4" s="626"/>
      <c r="CM4" s="626"/>
      <c r="CN4" s="626"/>
      <c r="CO4" s="626"/>
      <c r="CP4" s="626"/>
      <c r="CQ4" s="626"/>
      <c r="CR4" s="626"/>
      <c r="CS4" s="627"/>
      <c r="CT4" s="628">
        <v>12.5</v>
      </c>
      <c r="CU4" s="629"/>
      <c r="CV4" s="629"/>
      <c r="CW4" s="629"/>
      <c r="CX4" s="629"/>
      <c r="CY4" s="629"/>
      <c r="CZ4" s="629"/>
      <c r="DA4" s="630"/>
      <c r="DB4" s="628">
        <v>8.6</v>
      </c>
      <c r="DC4" s="629"/>
      <c r="DD4" s="629"/>
      <c r="DE4" s="629"/>
      <c r="DF4" s="629"/>
      <c r="DG4" s="629"/>
      <c r="DH4" s="629"/>
      <c r="DI4" s="630"/>
    </row>
    <row r="5" spans="1:119" ht="18.75" customHeight="1" x14ac:dyDescent="0.15">
      <c r="A5" s="178"/>
      <c r="B5" s="635"/>
      <c r="C5" s="449"/>
      <c r="D5" s="449"/>
      <c r="E5" s="636"/>
      <c r="F5" s="636"/>
      <c r="G5" s="636"/>
      <c r="H5" s="636"/>
      <c r="I5" s="636"/>
      <c r="J5" s="636"/>
      <c r="K5" s="636"/>
      <c r="L5" s="636"/>
      <c r="M5" s="636"/>
      <c r="N5" s="636"/>
      <c r="O5" s="636"/>
      <c r="P5" s="636"/>
      <c r="Q5" s="636"/>
      <c r="R5" s="447"/>
      <c r="S5" s="447"/>
      <c r="T5" s="447"/>
      <c r="U5" s="447"/>
      <c r="V5" s="639"/>
      <c r="W5" s="550"/>
      <c r="X5" s="448"/>
      <c r="Y5" s="448"/>
      <c r="Z5" s="448"/>
      <c r="AA5" s="448"/>
      <c r="AB5" s="449"/>
      <c r="AC5" s="447"/>
      <c r="AD5" s="448"/>
      <c r="AE5" s="448"/>
      <c r="AF5" s="448"/>
      <c r="AG5" s="448"/>
      <c r="AH5" s="448"/>
      <c r="AI5" s="448"/>
      <c r="AJ5" s="448"/>
      <c r="AK5" s="448"/>
      <c r="AL5" s="640"/>
      <c r="AM5" s="516" t="s">
        <v>92</v>
      </c>
      <c r="AN5" s="416"/>
      <c r="AO5" s="416"/>
      <c r="AP5" s="416"/>
      <c r="AQ5" s="416"/>
      <c r="AR5" s="416"/>
      <c r="AS5" s="416"/>
      <c r="AT5" s="417"/>
      <c r="AU5" s="517" t="s">
        <v>93</v>
      </c>
      <c r="AV5" s="518"/>
      <c r="AW5" s="518"/>
      <c r="AX5" s="518"/>
      <c r="AY5" s="473" t="s">
        <v>94</v>
      </c>
      <c r="AZ5" s="474"/>
      <c r="BA5" s="474"/>
      <c r="BB5" s="474"/>
      <c r="BC5" s="474"/>
      <c r="BD5" s="474"/>
      <c r="BE5" s="474"/>
      <c r="BF5" s="474"/>
      <c r="BG5" s="474"/>
      <c r="BH5" s="474"/>
      <c r="BI5" s="474"/>
      <c r="BJ5" s="474"/>
      <c r="BK5" s="474"/>
      <c r="BL5" s="474"/>
      <c r="BM5" s="475"/>
      <c r="BN5" s="459">
        <v>31079268</v>
      </c>
      <c r="BO5" s="460"/>
      <c r="BP5" s="460"/>
      <c r="BQ5" s="460"/>
      <c r="BR5" s="460"/>
      <c r="BS5" s="460"/>
      <c r="BT5" s="460"/>
      <c r="BU5" s="461"/>
      <c r="BV5" s="459">
        <v>36506512</v>
      </c>
      <c r="BW5" s="460"/>
      <c r="BX5" s="460"/>
      <c r="BY5" s="460"/>
      <c r="BZ5" s="460"/>
      <c r="CA5" s="460"/>
      <c r="CB5" s="460"/>
      <c r="CC5" s="461"/>
      <c r="CD5" s="499" t="s">
        <v>95</v>
      </c>
      <c r="CE5" s="419"/>
      <c r="CF5" s="419"/>
      <c r="CG5" s="419"/>
      <c r="CH5" s="419"/>
      <c r="CI5" s="419"/>
      <c r="CJ5" s="419"/>
      <c r="CK5" s="419"/>
      <c r="CL5" s="419"/>
      <c r="CM5" s="419"/>
      <c r="CN5" s="419"/>
      <c r="CO5" s="419"/>
      <c r="CP5" s="419"/>
      <c r="CQ5" s="419"/>
      <c r="CR5" s="419"/>
      <c r="CS5" s="500"/>
      <c r="CT5" s="456">
        <v>86.7</v>
      </c>
      <c r="CU5" s="457"/>
      <c r="CV5" s="457"/>
      <c r="CW5" s="457"/>
      <c r="CX5" s="457"/>
      <c r="CY5" s="457"/>
      <c r="CZ5" s="457"/>
      <c r="DA5" s="458"/>
      <c r="DB5" s="456">
        <v>93.3</v>
      </c>
      <c r="DC5" s="457"/>
      <c r="DD5" s="457"/>
      <c r="DE5" s="457"/>
      <c r="DF5" s="457"/>
      <c r="DG5" s="457"/>
      <c r="DH5" s="457"/>
      <c r="DI5" s="458"/>
    </row>
    <row r="6" spans="1:119" ht="18.75" customHeight="1" x14ac:dyDescent="0.15">
      <c r="A6" s="178"/>
      <c r="B6" s="605" t="s">
        <v>96</v>
      </c>
      <c r="C6" s="446"/>
      <c r="D6" s="446"/>
      <c r="E6" s="606"/>
      <c r="F6" s="606"/>
      <c r="G6" s="606"/>
      <c r="H6" s="606"/>
      <c r="I6" s="606"/>
      <c r="J6" s="606"/>
      <c r="K6" s="606"/>
      <c r="L6" s="606" t="s">
        <v>97</v>
      </c>
      <c r="M6" s="606"/>
      <c r="N6" s="606"/>
      <c r="O6" s="606"/>
      <c r="P6" s="606"/>
      <c r="Q6" s="606"/>
      <c r="R6" s="444"/>
      <c r="S6" s="444"/>
      <c r="T6" s="444"/>
      <c r="U6" s="444"/>
      <c r="V6" s="612"/>
      <c r="W6" s="549" t="s">
        <v>98</v>
      </c>
      <c r="X6" s="445"/>
      <c r="Y6" s="445"/>
      <c r="Z6" s="445"/>
      <c r="AA6" s="445"/>
      <c r="AB6" s="446"/>
      <c r="AC6" s="617" t="s">
        <v>99</v>
      </c>
      <c r="AD6" s="618"/>
      <c r="AE6" s="618"/>
      <c r="AF6" s="618"/>
      <c r="AG6" s="618"/>
      <c r="AH6" s="618"/>
      <c r="AI6" s="618"/>
      <c r="AJ6" s="618"/>
      <c r="AK6" s="618"/>
      <c r="AL6" s="619"/>
      <c r="AM6" s="516" t="s">
        <v>100</v>
      </c>
      <c r="AN6" s="416"/>
      <c r="AO6" s="416"/>
      <c r="AP6" s="416"/>
      <c r="AQ6" s="416"/>
      <c r="AR6" s="416"/>
      <c r="AS6" s="416"/>
      <c r="AT6" s="417"/>
      <c r="AU6" s="517" t="s">
        <v>101</v>
      </c>
      <c r="AV6" s="518"/>
      <c r="AW6" s="518"/>
      <c r="AX6" s="518"/>
      <c r="AY6" s="473" t="s">
        <v>102</v>
      </c>
      <c r="AZ6" s="474"/>
      <c r="BA6" s="474"/>
      <c r="BB6" s="474"/>
      <c r="BC6" s="474"/>
      <c r="BD6" s="474"/>
      <c r="BE6" s="474"/>
      <c r="BF6" s="474"/>
      <c r="BG6" s="474"/>
      <c r="BH6" s="474"/>
      <c r="BI6" s="474"/>
      <c r="BJ6" s="474"/>
      <c r="BK6" s="474"/>
      <c r="BL6" s="474"/>
      <c r="BM6" s="475"/>
      <c r="BN6" s="459">
        <v>2452553</v>
      </c>
      <c r="BO6" s="460"/>
      <c r="BP6" s="460"/>
      <c r="BQ6" s="460"/>
      <c r="BR6" s="460"/>
      <c r="BS6" s="460"/>
      <c r="BT6" s="460"/>
      <c r="BU6" s="461"/>
      <c r="BV6" s="459">
        <v>1602218</v>
      </c>
      <c r="BW6" s="460"/>
      <c r="BX6" s="460"/>
      <c r="BY6" s="460"/>
      <c r="BZ6" s="460"/>
      <c r="CA6" s="460"/>
      <c r="CB6" s="460"/>
      <c r="CC6" s="461"/>
      <c r="CD6" s="499" t="s">
        <v>103</v>
      </c>
      <c r="CE6" s="419"/>
      <c r="CF6" s="419"/>
      <c r="CG6" s="419"/>
      <c r="CH6" s="419"/>
      <c r="CI6" s="419"/>
      <c r="CJ6" s="419"/>
      <c r="CK6" s="419"/>
      <c r="CL6" s="419"/>
      <c r="CM6" s="419"/>
      <c r="CN6" s="419"/>
      <c r="CO6" s="419"/>
      <c r="CP6" s="419"/>
      <c r="CQ6" s="419"/>
      <c r="CR6" s="419"/>
      <c r="CS6" s="500"/>
      <c r="CT6" s="602">
        <v>94.4</v>
      </c>
      <c r="CU6" s="603"/>
      <c r="CV6" s="603"/>
      <c r="CW6" s="603"/>
      <c r="CX6" s="603"/>
      <c r="CY6" s="603"/>
      <c r="CZ6" s="603"/>
      <c r="DA6" s="604"/>
      <c r="DB6" s="602">
        <v>99.1</v>
      </c>
      <c r="DC6" s="603"/>
      <c r="DD6" s="603"/>
      <c r="DE6" s="603"/>
      <c r="DF6" s="603"/>
      <c r="DG6" s="603"/>
      <c r="DH6" s="603"/>
      <c r="DI6" s="604"/>
    </row>
    <row r="7" spans="1:119" ht="18.75" customHeight="1" x14ac:dyDescent="0.15">
      <c r="A7" s="178"/>
      <c r="B7" s="607"/>
      <c r="C7" s="608"/>
      <c r="D7" s="608"/>
      <c r="E7" s="609"/>
      <c r="F7" s="609"/>
      <c r="G7" s="609"/>
      <c r="H7" s="609"/>
      <c r="I7" s="609"/>
      <c r="J7" s="609"/>
      <c r="K7" s="609"/>
      <c r="L7" s="609"/>
      <c r="M7" s="609"/>
      <c r="N7" s="609"/>
      <c r="O7" s="609"/>
      <c r="P7" s="609"/>
      <c r="Q7" s="609"/>
      <c r="R7" s="613"/>
      <c r="S7" s="613"/>
      <c r="T7" s="613"/>
      <c r="U7" s="613"/>
      <c r="V7" s="614"/>
      <c r="W7" s="600"/>
      <c r="X7" s="410"/>
      <c r="Y7" s="410"/>
      <c r="Z7" s="410"/>
      <c r="AA7" s="410"/>
      <c r="AB7" s="608"/>
      <c r="AC7" s="620"/>
      <c r="AD7" s="411"/>
      <c r="AE7" s="411"/>
      <c r="AF7" s="411"/>
      <c r="AG7" s="411"/>
      <c r="AH7" s="411"/>
      <c r="AI7" s="411"/>
      <c r="AJ7" s="411"/>
      <c r="AK7" s="411"/>
      <c r="AL7" s="621"/>
      <c r="AM7" s="516" t="s">
        <v>104</v>
      </c>
      <c r="AN7" s="416"/>
      <c r="AO7" s="416"/>
      <c r="AP7" s="416"/>
      <c r="AQ7" s="416"/>
      <c r="AR7" s="416"/>
      <c r="AS7" s="416"/>
      <c r="AT7" s="417"/>
      <c r="AU7" s="517" t="s">
        <v>105</v>
      </c>
      <c r="AV7" s="518"/>
      <c r="AW7" s="518"/>
      <c r="AX7" s="518"/>
      <c r="AY7" s="473" t="s">
        <v>106</v>
      </c>
      <c r="AZ7" s="474"/>
      <c r="BA7" s="474"/>
      <c r="BB7" s="474"/>
      <c r="BC7" s="474"/>
      <c r="BD7" s="474"/>
      <c r="BE7" s="474"/>
      <c r="BF7" s="474"/>
      <c r="BG7" s="474"/>
      <c r="BH7" s="474"/>
      <c r="BI7" s="474"/>
      <c r="BJ7" s="474"/>
      <c r="BK7" s="474"/>
      <c r="BL7" s="474"/>
      <c r="BM7" s="475"/>
      <c r="BN7" s="459">
        <v>295557</v>
      </c>
      <c r="BO7" s="460"/>
      <c r="BP7" s="460"/>
      <c r="BQ7" s="460"/>
      <c r="BR7" s="460"/>
      <c r="BS7" s="460"/>
      <c r="BT7" s="460"/>
      <c r="BU7" s="461"/>
      <c r="BV7" s="459">
        <v>205876</v>
      </c>
      <c r="BW7" s="460"/>
      <c r="BX7" s="460"/>
      <c r="BY7" s="460"/>
      <c r="BZ7" s="460"/>
      <c r="CA7" s="460"/>
      <c r="CB7" s="460"/>
      <c r="CC7" s="461"/>
      <c r="CD7" s="499" t="s">
        <v>107</v>
      </c>
      <c r="CE7" s="419"/>
      <c r="CF7" s="419"/>
      <c r="CG7" s="419"/>
      <c r="CH7" s="419"/>
      <c r="CI7" s="419"/>
      <c r="CJ7" s="419"/>
      <c r="CK7" s="419"/>
      <c r="CL7" s="419"/>
      <c r="CM7" s="419"/>
      <c r="CN7" s="419"/>
      <c r="CO7" s="419"/>
      <c r="CP7" s="419"/>
      <c r="CQ7" s="419"/>
      <c r="CR7" s="419"/>
      <c r="CS7" s="500"/>
      <c r="CT7" s="459">
        <v>17294159</v>
      </c>
      <c r="CU7" s="460"/>
      <c r="CV7" s="460"/>
      <c r="CW7" s="460"/>
      <c r="CX7" s="460"/>
      <c r="CY7" s="460"/>
      <c r="CZ7" s="460"/>
      <c r="DA7" s="461"/>
      <c r="DB7" s="459">
        <v>16222803</v>
      </c>
      <c r="DC7" s="460"/>
      <c r="DD7" s="460"/>
      <c r="DE7" s="460"/>
      <c r="DF7" s="460"/>
      <c r="DG7" s="460"/>
      <c r="DH7" s="460"/>
      <c r="DI7" s="461"/>
    </row>
    <row r="8" spans="1:119" ht="18.75" customHeight="1" thickBot="1" x14ac:dyDescent="0.2">
      <c r="A8" s="178"/>
      <c r="B8" s="610"/>
      <c r="C8" s="555"/>
      <c r="D8" s="555"/>
      <c r="E8" s="611"/>
      <c r="F8" s="611"/>
      <c r="G8" s="611"/>
      <c r="H8" s="611"/>
      <c r="I8" s="611"/>
      <c r="J8" s="611"/>
      <c r="K8" s="611"/>
      <c r="L8" s="611"/>
      <c r="M8" s="611"/>
      <c r="N8" s="611"/>
      <c r="O8" s="611"/>
      <c r="P8" s="611"/>
      <c r="Q8" s="611"/>
      <c r="R8" s="615"/>
      <c r="S8" s="615"/>
      <c r="T8" s="615"/>
      <c r="U8" s="615"/>
      <c r="V8" s="616"/>
      <c r="W8" s="530"/>
      <c r="X8" s="531"/>
      <c r="Y8" s="531"/>
      <c r="Z8" s="531"/>
      <c r="AA8" s="531"/>
      <c r="AB8" s="555"/>
      <c r="AC8" s="622"/>
      <c r="AD8" s="623"/>
      <c r="AE8" s="623"/>
      <c r="AF8" s="623"/>
      <c r="AG8" s="623"/>
      <c r="AH8" s="623"/>
      <c r="AI8" s="623"/>
      <c r="AJ8" s="623"/>
      <c r="AK8" s="623"/>
      <c r="AL8" s="624"/>
      <c r="AM8" s="516" t="s">
        <v>108</v>
      </c>
      <c r="AN8" s="416"/>
      <c r="AO8" s="416"/>
      <c r="AP8" s="416"/>
      <c r="AQ8" s="416"/>
      <c r="AR8" s="416"/>
      <c r="AS8" s="416"/>
      <c r="AT8" s="417"/>
      <c r="AU8" s="517" t="s">
        <v>101</v>
      </c>
      <c r="AV8" s="518"/>
      <c r="AW8" s="518"/>
      <c r="AX8" s="518"/>
      <c r="AY8" s="473" t="s">
        <v>109</v>
      </c>
      <c r="AZ8" s="474"/>
      <c r="BA8" s="474"/>
      <c r="BB8" s="474"/>
      <c r="BC8" s="474"/>
      <c r="BD8" s="474"/>
      <c r="BE8" s="474"/>
      <c r="BF8" s="474"/>
      <c r="BG8" s="474"/>
      <c r="BH8" s="474"/>
      <c r="BI8" s="474"/>
      <c r="BJ8" s="474"/>
      <c r="BK8" s="474"/>
      <c r="BL8" s="474"/>
      <c r="BM8" s="475"/>
      <c r="BN8" s="459">
        <v>2156996</v>
      </c>
      <c r="BO8" s="460"/>
      <c r="BP8" s="460"/>
      <c r="BQ8" s="460"/>
      <c r="BR8" s="460"/>
      <c r="BS8" s="460"/>
      <c r="BT8" s="460"/>
      <c r="BU8" s="461"/>
      <c r="BV8" s="459">
        <v>1396342</v>
      </c>
      <c r="BW8" s="460"/>
      <c r="BX8" s="460"/>
      <c r="BY8" s="460"/>
      <c r="BZ8" s="460"/>
      <c r="CA8" s="460"/>
      <c r="CB8" s="460"/>
      <c r="CC8" s="461"/>
      <c r="CD8" s="499" t="s">
        <v>110</v>
      </c>
      <c r="CE8" s="419"/>
      <c r="CF8" s="419"/>
      <c r="CG8" s="419"/>
      <c r="CH8" s="419"/>
      <c r="CI8" s="419"/>
      <c r="CJ8" s="419"/>
      <c r="CK8" s="419"/>
      <c r="CL8" s="419"/>
      <c r="CM8" s="419"/>
      <c r="CN8" s="419"/>
      <c r="CO8" s="419"/>
      <c r="CP8" s="419"/>
      <c r="CQ8" s="419"/>
      <c r="CR8" s="419"/>
      <c r="CS8" s="500"/>
      <c r="CT8" s="562">
        <v>0.85</v>
      </c>
      <c r="CU8" s="563"/>
      <c r="CV8" s="563"/>
      <c r="CW8" s="563"/>
      <c r="CX8" s="563"/>
      <c r="CY8" s="563"/>
      <c r="CZ8" s="563"/>
      <c r="DA8" s="564"/>
      <c r="DB8" s="562">
        <v>0.87</v>
      </c>
      <c r="DC8" s="563"/>
      <c r="DD8" s="563"/>
      <c r="DE8" s="563"/>
      <c r="DF8" s="563"/>
      <c r="DG8" s="563"/>
      <c r="DH8" s="563"/>
      <c r="DI8" s="564"/>
    </row>
    <row r="9" spans="1:119" ht="18.75" customHeight="1" thickBot="1" x14ac:dyDescent="0.2">
      <c r="A9" s="178"/>
      <c r="B9" s="591" t="s">
        <v>111</v>
      </c>
      <c r="C9" s="592"/>
      <c r="D9" s="592"/>
      <c r="E9" s="592"/>
      <c r="F9" s="592"/>
      <c r="G9" s="592"/>
      <c r="H9" s="592"/>
      <c r="I9" s="592"/>
      <c r="J9" s="592"/>
      <c r="K9" s="510"/>
      <c r="L9" s="593" t="s">
        <v>112</v>
      </c>
      <c r="M9" s="594"/>
      <c r="N9" s="594"/>
      <c r="O9" s="594"/>
      <c r="P9" s="594"/>
      <c r="Q9" s="595"/>
      <c r="R9" s="596">
        <v>84651</v>
      </c>
      <c r="S9" s="597"/>
      <c r="T9" s="597"/>
      <c r="U9" s="597"/>
      <c r="V9" s="598"/>
      <c r="W9" s="528" t="s">
        <v>113</v>
      </c>
      <c r="X9" s="529"/>
      <c r="Y9" s="529"/>
      <c r="Z9" s="529"/>
      <c r="AA9" s="529"/>
      <c r="AB9" s="529"/>
      <c r="AC9" s="529"/>
      <c r="AD9" s="529"/>
      <c r="AE9" s="529"/>
      <c r="AF9" s="529"/>
      <c r="AG9" s="529"/>
      <c r="AH9" s="529"/>
      <c r="AI9" s="529"/>
      <c r="AJ9" s="529"/>
      <c r="AK9" s="529"/>
      <c r="AL9" s="599"/>
      <c r="AM9" s="516" t="s">
        <v>114</v>
      </c>
      <c r="AN9" s="416"/>
      <c r="AO9" s="416"/>
      <c r="AP9" s="416"/>
      <c r="AQ9" s="416"/>
      <c r="AR9" s="416"/>
      <c r="AS9" s="416"/>
      <c r="AT9" s="417"/>
      <c r="AU9" s="517" t="s">
        <v>101</v>
      </c>
      <c r="AV9" s="518"/>
      <c r="AW9" s="518"/>
      <c r="AX9" s="518"/>
      <c r="AY9" s="473" t="s">
        <v>115</v>
      </c>
      <c r="AZ9" s="474"/>
      <c r="BA9" s="474"/>
      <c r="BB9" s="474"/>
      <c r="BC9" s="474"/>
      <c r="BD9" s="474"/>
      <c r="BE9" s="474"/>
      <c r="BF9" s="474"/>
      <c r="BG9" s="474"/>
      <c r="BH9" s="474"/>
      <c r="BI9" s="474"/>
      <c r="BJ9" s="474"/>
      <c r="BK9" s="474"/>
      <c r="BL9" s="474"/>
      <c r="BM9" s="475"/>
      <c r="BN9" s="459">
        <v>760654</v>
      </c>
      <c r="BO9" s="460"/>
      <c r="BP9" s="460"/>
      <c r="BQ9" s="460"/>
      <c r="BR9" s="460"/>
      <c r="BS9" s="460"/>
      <c r="BT9" s="460"/>
      <c r="BU9" s="461"/>
      <c r="BV9" s="459">
        <v>464707</v>
      </c>
      <c r="BW9" s="460"/>
      <c r="BX9" s="460"/>
      <c r="BY9" s="460"/>
      <c r="BZ9" s="460"/>
      <c r="CA9" s="460"/>
      <c r="CB9" s="460"/>
      <c r="CC9" s="461"/>
      <c r="CD9" s="499" t="s">
        <v>116</v>
      </c>
      <c r="CE9" s="419"/>
      <c r="CF9" s="419"/>
      <c r="CG9" s="419"/>
      <c r="CH9" s="419"/>
      <c r="CI9" s="419"/>
      <c r="CJ9" s="419"/>
      <c r="CK9" s="419"/>
      <c r="CL9" s="419"/>
      <c r="CM9" s="419"/>
      <c r="CN9" s="419"/>
      <c r="CO9" s="419"/>
      <c r="CP9" s="419"/>
      <c r="CQ9" s="419"/>
      <c r="CR9" s="419"/>
      <c r="CS9" s="500"/>
      <c r="CT9" s="456">
        <v>9.8000000000000007</v>
      </c>
      <c r="CU9" s="457"/>
      <c r="CV9" s="457"/>
      <c r="CW9" s="457"/>
      <c r="CX9" s="457"/>
      <c r="CY9" s="457"/>
      <c r="CZ9" s="457"/>
      <c r="DA9" s="458"/>
      <c r="DB9" s="456">
        <v>10.3</v>
      </c>
      <c r="DC9" s="457"/>
      <c r="DD9" s="457"/>
      <c r="DE9" s="457"/>
      <c r="DF9" s="457"/>
      <c r="DG9" s="457"/>
      <c r="DH9" s="457"/>
      <c r="DI9" s="458"/>
    </row>
    <row r="10" spans="1:119" ht="18.75" customHeight="1" thickBot="1" x14ac:dyDescent="0.2">
      <c r="A10" s="178"/>
      <c r="B10" s="591"/>
      <c r="C10" s="592"/>
      <c r="D10" s="592"/>
      <c r="E10" s="592"/>
      <c r="F10" s="592"/>
      <c r="G10" s="592"/>
      <c r="H10" s="592"/>
      <c r="I10" s="592"/>
      <c r="J10" s="592"/>
      <c r="K10" s="510"/>
      <c r="L10" s="415" t="s">
        <v>117</v>
      </c>
      <c r="M10" s="416"/>
      <c r="N10" s="416"/>
      <c r="O10" s="416"/>
      <c r="P10" s="416"/>
      <c r="Q10" s="417"/>
      <c r="R10" s="412">
        <v>84317</v>
      </c>
      <c r="S10" s="413"/>
      <c r="T10" s="413"/>
      <c r="U10" s="413"/>
      <c r="V10" s="472"/>
      <c r="W10" s="600"/>
      <c r="X10" s="410"/>
      <c r="Y10" s="410"/>
      <c r="Z10" s="410"/>
      <c r="AA10" s="410"/>
      <c r="AB10" s="410"/>
      <c r="AC10" s="410"/>
      <c r="AD10" s="410"/>
      <c r="AE10" s="410"/>
      <c r="AF10" s="410"/>
      <c r="AG10" s="410"/>
      <c r="AH10" s="410"/>
      <c r="AI10" s="410"/>
      <c r="AJ10" s="410"/>
      <c r="AK10" s="410"/>
      <c r="AL10" s="601"/>
      <c r="AM10" s="516" t="s">
        <v>118</v>
      </c>
      <c r="AN10" s="416"/>
      <c r="AO10" s="416"/>
      <c r="AP10" s="416"/>
      <c r="AQ10" s="416"/>
      <c r="AR10" s="416"/>
      <c r="AS10" s="416"/>
      <c r="AT10" s="417"/>
      <c r="AU10" s="517" t="s">
        <v>101</v>
      </c>
      <c r="AV10" s="518"/>
      <c r="AW10" s="518"/>
      <c r="AX10" s="518"/>
      <c r="AY10" s="473" t="s">
        <v>119</v>
      </c>
      <c r="AZ10" s="474"/>
      <c r="BA10" s="474"/>
      <c r="BB10" s="474"/>
      <c r="BC10" s="474"/>
      <c r="BD10" s="474"/>
      <c r="BE10" s="474"/>
      <c r="BF10" s="474"/>
      <c r="BG10" s="474"/>
      <c r="BH10" s="474"/>
      <c r="BI10" s="474"/>
      <c r="BJ10" s="474"/>
      <c r="BK10" s="474"/>
      <c r="BL10" s="474"/>
      <c r="BM10" s="475"/>
      <c r="BN10" s="459">
        <v>427621</v>
      </c>
      <c r="BO10" s="460"/>
      <c r="BP10" s="460"/>
      <c r="BQ10" s="460"/>
      <c r="BR10" s="460"/>
      <c r="BS10" s="460"/>
      <c r="BT10" s="460"/>
      <c r="BU10" s="461"/>
      <c r="BV10" s="459">
        <v>504837</v>
      </c>
      <c r="BW10" s="460"/>
      <c r="BX10" s="460"/>
      <c r="BY10" s="460"/>
      <c r="BZ10" s="460"/>
      <c r="CA10" s="460"/>
      <c r="CB10" s="460"/>
      <c r="CC10" s="461"/>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1"/>
      <c r="C11" s="592"/>
      <c r="D11" s="592"/>
      <c r="E11" s="592"/>
      <c r="F11" s="592"/>
      <c r="G11" s="592"/>
      <c r="H11" s="592"/>
      <c r="I11" s="592"/>
      <c r="J11" s="592"/>
      <c r="K11" s="510"/>
      <c r="L11" s="420" t="s">
        <v>121</v>
      </c>
      <c r="M11" s="421"/>
      <c r="N11" s="421"/>
      <c r="O11" s="421"/>
      <c r="P11" s="421"/>
      <c r="Q11" s="422"/>
      <c r="R11" s="588" t="s">
        <v>122</v>
      </c>
      <c r="S11" s="589"/>
      <c r="T11" s="589"/>
      <c r="U11" s="589"/>
      <c r="V11" s="590"/>
      <c r="W11" s="600"/>
      <c r="X11" s="410"/>
      <c r="Y11" s="410"/>
      <c r="Z11" s="410"/>
      <c r="AA11" s="410"/>
      <c r="AB11" s="410"/>
      <c r="AC11" s="410"/>
      <c r="AD11" s="410"/>
      <c r="AE11" s="410"/>
      <c r="AF11" s="410"/>
      <c r="AG11" s="410"/>
      <c r="AH11" s="410"/>
      <c r="AI11" s="410"/>
      <c r="AJ11" s="410"/>
      <c r="AK11" s="410"/>
      <c r="AL11" s="601"/>
      <c r="AM11" s="516" t="s">
        <v>123</v>
      </c>
      <c r="AN11" s="416"/>
      <c r="AO11" s="416"/>
      <c r="AP11" s="416"/>
      <c r="AQ11" s="416"/>
      <c r="AR11" s="416"/>
      <c r="AS11" s="416"/>
      <c r="AT11" s="417"/>
      <c r="AU11" s="517" t="s">
        <v>101</v>
      </c>
      <c r="AV11" s="518"/>
      <c r="AW11" s="518"/>
      <c r="AX11" s="518"/>
      <c r="AY11" s="473" t="s">
        <v>124</v>
      </c>
      <c r="AZ11" s="474"/>
      <c r="BA11" s="474"/>
      <c r="BB11" s="474"/>
      <c r="BC11" s="474"/>
      <c r="BD11" s="474"/>
      <c r="BE11" s="474"/>
      <c r="BF11" s="474"/>
      <c r="BG11" s="474"/>
      <c r="BH11" s="474"/>
      <c r="BI11" s="474"/>
      <c r="BJ11" s="474"/>
      <c r="BK11" s="474"/>
      <c r="BL11" s="474"/>
      <c r="BM11" s="475"/>
      <c r="BN11" s="459">
        <v>17300</v>
      </c>
      <c r="BO11" s="460"/>
      <c r="BP11" s="460"/>
      <c r="BQ11" s="460"/>
      <c r="BR11" s="460"/>
      <c r="BS11" s="460"/>
      <c r="BT11" s="460"/>
      <c r="BU11" s="461"/>
      <c r="BV11" s="459">
        <v>0</v>
      </c>
      <c r="BW11" s="460"/>
      <c r="BX11" s="460"/>
      <c r="BY11" s="460"/>
      <c r="BZ11" s="460"/>
      <c r="CA11" s="460"/>
      <c r="CB11" s="460"/>
      <c r="CC11" s="461"/>
      <c r="CD11" s="499" t="s">
        <v>125</v>
      </c>
      <c r="CE11" s="419"/>
      <c r="CF11" s="419"/>
      <c r="CG11" s="419"/>
      <c r="CH11" s="419"/>
      <c r="CI11" s="419"/>
      <c r="CJ11" s="419"/>
      <c r="CK11" s="419"/>
      <c r="CL11" s="419"/>
      <c r="CM11" s="419"/>
      <c r="CN11" s="419"/>
      <c r="CO11" s="419"/>
      <c r="CP11" s="419"/>
      <c r="CQ11" s="419"/>
      <c r="CR11" s="419"/>
      <c r="CS11" s="500"/>
      <c r="CT11" s="562" t="s">
        <v>126</v>
      </c>
      <c r="CU11" s="563"/>
      <c r="CV11" s="563"/>
      <c r="CW11" s="563"/>
      <c r="CX11" s="563"/>
      <c r="CY11" s="563"/>
      <c r="CZ11" s="563"/>
      <c r="DA11" s="564"/>
      <c r="DB11" s="562" t="s">
        <v>126</v>
      </c>
      <c r="DC11" s="563"/>
      <c r="DD11" s="563"/>
      <c r="DE11" s="563"/>
      <c r="DF11" s="563"/>
      <c r="DG11" s="563"/>
      <c r="DH11" s="563"/>
      <c r="DI11" s="564"/>
    </row>
    <row r="12" spans="1:119" ht="18.75" customHeight="1" x14ac:dyDescent="0.15">
      <c r="A12" s="178"/>
      <c r="B12" s="565" t="s">
        <v>127</v>
      </c>
      <c r="C12" s="566"/>
      <c r="D12" s="566"/>
      <c r="E12" s="566"/>
      <c r="F12" s="566"/>
      <c r="G12" s="566"/>
      <c r="H12" s="566"/>
      <c r="I12" s="566"/>
      <c r="J12" s="566"/>
      <c r="K12" s="567"/>
      <c r="L12" s="574" t="s">
        <v>128</v>
      </c>
      <c r="M12" s="575"/>
      <c r="N12" s="575"/>
      <c r="O12" s="575"/>
      <c r="P12" s="575"/>
      <c r="Q12" s="576"/>
      <c r="R12" s="577">
        <v>84497</v>
      </c>
      <c r="S12" s="578"/>
      <c r="T12" s="578"/>
      <c r="U12" s="578"/>
      <c r="V12" s="579"/>
      <c r="W12" s="580" t="s">
        <v>1</v>
      </c>
      <c r="X12" s="518"/>
      <c r="Y12" s="518"/>
      <c r="Z12" s="518"/>
      <c r="AA12" s="518"/>
      <c r="AB12" s="581"/>
      <c r="AC12" s="582" t="s">
        <v>129</v>
      </c>
      <c r="AD12" s="583"/>
      <c r="AE12" s="583"/>
      <c r="AF12" s="583"/>
      <c r="AG12" s="584"/>
      <c r="AH12" s="582" t="s">
        <v>130</v>
      </c>
      <c r="AI12" s="583"/>
      <c r="AJ12" s="583"/>
      <c r="AK12" s="583"/>
      <c r="AL12" s="585"/>
      <c r="AM12" s="516" t="s">
        <v>131</v>
      </c>
      <c r="AN12" s="416"/>
      <c r="AO12" s="416"/>
      <c r="AP12" s="416"/>
      <c r="AQ12" s="416"/>
      <c r="AR12" s="416"/>
      <c r="AS12" s="416"/>
      <c r="AT12" s="417"/>
      <c r="AU12" s="517" t="s">
        <v>93</v>
      </c>
      <c r="AV12" s="518"/>
      <c r="AW12" s="518"/>
      <c r="AX12" s="518"/>
      <c r="AY12" s="473" t="s">
        <v>132</v>
      </c>
      <c r="AZ12" s="474"/>
      <c r="BA12" s="474"/>
      <c r="BB12" s="474"/>
      <c r="BC12" s="474"/>
      <c r="BD12" s="474"/>
      <c r="BE12" s="474"/>
      <c r="BF12" s="474"/>
      <c r="BG12" s="474"/>
      <c r="BH12" s="474"/>
      <c r="BI12" s="474"/>
      <c r="BJ12" s="474"/>
      <c r="BK12" s="474"/>
      <c r="BL12" s="474"/>
      <c r="BM12" s="475"/>
      <c r="BN12" s="459">
        <v>0</v>
      </c>
      <c r="BO12" s="460"/>
      <c r="BP12" s="460"/>
      <c r="BQ12" s="460"/>
      <c r="BR12" s="460"/>
      <c r="BS12" s="460"/>
      <c r="BT12" s="460"/>
      <c r="BU12" s="461"/>
      <c r="BV12" s="459">
        <v>0</v>
      </c>
      <c r="BW12" s="460"/>
      <c r="BX12" s="460"/>
      <c r="BY12" s="460"/>
      <c r="BZ12" s="460"/>
      <c r="CA12" s="460"/>
      <c r="CB12" s="460"/>
      <c r="CC12" s="461"/>
      <c r="CD12" s="499" t="s">
        <v>133</v>
      </c>
      <c r="CE12" s="419"/>
      <c r="CF12" s="419"/>
      <c r="CG12" s="419"/>
      <c r="CH12" s="419"/>
      <c r="CI12" s="419"/>
      <c r="CJ12" s="419"/>
      <c r="CK12" s="419"/>
      <c r="CL12" s="419"/>
      <c r="CM12" s="419"/>
      <c r="CN12" s="419"/>
      <c r="CO12" s="419"/>
      <c r="CP12" s="419"/>
      <c r="CQ12" s="419"/>
      <c r="CR12" s="419"/>
      <c r="CS12" s="500"/>
      <c r="CT12" s="562" t="s">
        <v>126</v>
      </c>
      <c r="CU12" s="563"/>
      <c r="CV12" s="563"/>
      <c r="CW12" s="563"/>
      <c r="CX12" s="563"/>
      <c r="CY12" s="563"/>
      <c r="CZ12" s="563"/>
      <c r="DA12" s="564"/>
      <c r="DB12" s="562" t="s">
        <v>126</v>
      </c>
      <c r="DC12" s="563"/>
      <c r="DD12" s="563"/>
      <c r="DE12" s="563"/>
      <c r="DF12" s="563"/>
      <c r="DG12" s="563"/>
      <c r="DH12" s="563"/>
      <c r="DI12" s="564"/>
    </row>
    <row r="13" spans="1:119" ht="18.75" customHeight="1" x14ac:dyDescent="0.15">
      <c r="A13" s="178"/>
      <c r="B13" s="568"/>
      <c r="C13" s="569"/>
      <c r="D13" s="569"/>
      <c r="E13" s="569"/>
      <c r="F13" s="569"/>
      <c r="G13" s="569"/>
      <c r="H13" s="569"/>
      <c r="I13" s="569"/>
      <c r="J13" s="569"/>
      <c r="K13" s="570"/>
      <c r="L13" s="187"/>
      <c r="M13" s="543" t="s">
        <v>134</v>
      </c>
      <c r="N13" s="544"/>
      <c r="O13" s="544"/>
      <c r="P13" s="544"/>
      <c r="Q13" s="545"/>
      <c r="R13" s="546">
        <v>83080</v>
      </c>
      <c r="S13" s="547"/>
      <c r="T13" s="547"/>
      <c r="U13" s="547"/>
      <c r="V13" s="548"/>
      <c r="W13" s="549" t="s">
        <v>135</v>
      </c>
      <c r="X13" s="445"/>
      <c r="Y13" s="445"/>
      <c r="Z13" s="445"/>
      <c r="AA13" s="445"/>
      <c r="AB13" s="446"/>
      <c r="AC13" s="412">
        <v>677</v>
      </c>
      <c r="AD13" s="413"/>
      <c r="AE13" s="413"/>
      <c r="AF13" s="413"/>
      <c r="AG13" s="414"/>
      <c r="AH13" s="412">
        <v>726</v>
      </c>
      <c r="AI13" s="413"/>
      <c r="AJ13" s="413"/>
      <c r="AK13" s="413"/>
      <c r="AL13" s="472"/>
      <c r="AM13" s="516" t="s">
        <v>136</v>
      </c>
      <c r="AN13" s="416"/>
      <c r="AO13" s="416"/>
      <c r="AP13" s="416"/>
      <c r="AQ13" s="416"/>
      <c r="AR13" s="416"/>
      <c r="AS13" s="416"/>
      <c r="AT13" s="417"/>
      <c r="AU13" s="517" t="s">
        <v>137</v>
      </c>
      <c r="AV13" s="518"/>
      <c r="AW13" s="518"/>
      <c r="AX13" s="518"/>
      <c r="AY13" s="473" t="s">
        <v>138</v>
      </c>
      <c r="AZ13" s="474"/>
      <c r="BA13" s="474"/>
      <c r="BB13" s="474"/>
      <c r="BC13" s="474"/>
      <c r="BD13" s="474"/>
      <c r="BE13" s="474"/>
      <c r="BF13" s="474"/>
      <c r="BG13" s="474"/>
      <c r="BH13" s="474"/>
      <c r="BI13" s="474"/>
      <c r="BJ13" s="474"/>
      <c r="BK13" s="474"/>
      <c r="BL13" s="474"/>
      <c r="BM13" s="475"/>
      <c r="BN13" s="459">
        <v>1205575</v>
      </c>
      <c r="BO13" s="460"/>
      <c r="BP13" s="460"/>
      <c r="BQ13" s="460"/>
      <c r="BR13" s="460"/>
      <c r="BS13" s="460"/>
      <c r="BT13" s="460"/>
      <c r="BU13" s="461"/>
      <c r="BV13" s="459">
        <v>969544</v>
      </c>
      <c r="BW13" s="460"/>
      <c r="BX13" s="460"/>
      <c r="BY13" s="460"/>
      <c r="BZ13" s="460"/>
      <c r="CA13" s="460"/>
      <c r="CB13" s="460"/>
      <c r="CC13" s="461"/>
      <c r="CD13" s="499" t="s">
        <v>139</v>
      </c>
      <c r="CE13" s="419"/>
      <c r="CF13" s="419"/>
      <c r="CG13" s="419"/>
      <c r="CH13" s="419"/>
      <c r="CI13" s="419"/>
      <c r="CJ13" s="419"/>
      <c r="CK13" s="419"/>
      <c r="CL13" s="419"/>
      <c r="CM13" s="419"/>
      <c r="CN13" s="419"/>
      <c r="CO13" s="419"/>
      <c r="CP13" s="419"/>
      <c r="CQ13" s="419"/>
      <c r="CR13" s="419"/>
      <c r="CS13" s="500"/>
      <c r="CT13" s="456">
        <v>2.4</v>
      </c>
      <c r="CU13" s="457"/>
      <c r="CV13" s="457"/>
      <c r="CW13" s="457"/>
      <c r="CX13" s="457"/>
      <c r="CY13" s="457"/>
      <c r="CZ13" s="457"/>
      <c r="DA13" s="458"/>
      <c r="DB13" s="456">
        <v>2.5</v>
      </c>
      <c r="DC13" s="457"/>
      <c r="DD13" s="457"/>
      <c r="DE13" s="457"/>
      <c r="DF13" s="457"/>
      <c r="DG13" s="457"/>
      <c r="DH13" s="457"/>
      <c r="DI13" s="458"/>
    </row>
    <row r="14" spans="1:119" ht="18.75" customHeight="1" thickBot="1" x14ac:dyDescent="0.2">
      <c r="A14" s="178"/>
      <c r="B14" s="568"/>
      <c r="C14" s="569"/>
      <c r="D14" s="569"/>
      <c r="E14" s="569"/>
      <c r="F14" s="569"/>
      <c r="G14" s="569"/>
      <c r="H14" s="569"/>
      <c r="I14" s="569"/>
      <c r="J14" s="569"/>
      <c r="K14" s="570"/>
      <c r="L14" s="533" t="s">
        <v>140</v>
      </c>
      <c r="M14" s="586"/>
      <c r="N14" s="586"/>
      <c r="O14" s="586"/>
      <c r="P14" s="586"/>
      <c r="Q14" s="587"/>
      <c r="R14" s="546">
        <v>84868</v>
      </c>
      <c r="S14" s="547"/>
      <c r="T14" s="547"/>
      <c r="U14" s="547"/>
      <c r="V14" s="548"/>
      <c r="W14" s="550"/>
      <c r="X14" s="448"/>
      <c r="Y14" s="448"/>
      <c r="Z14" s="448"/>
      <c r="AA14" s="448"/>
      <c r="AB14" s="449"/>
      <c r="AC14" s="539">
        <v>1.9</v>
      </c>
      <c r="AD14" s="540"/>
      <c r="AE14" s="540"/>
      <c r="AF14" s="540"/>
      <c r="AG14" s="541"/>
      <c r="AH14" s="539">
        <v>1.9</v>
      </c>
      <c r="AI14" s="540"/>
      <c r="AJ14" s="540"/>
      <c r="AK14" s="540"/>
      <c r="AL14" s="542"/>
      <c r="AM14" s="516"/>
      <c r="AN14" s="416"/>
      <c r="AO14" s="416"/>
      <c r="AP14" s="416"/>
      <c r="AQ14" s="416"/>
      <c r="AR14" s="416"/>
      <c r="AS14" s="416"/>
      <c r="AT14" s="417"/>
      <c r="AU14" s="517"/>
      <c r="AV14" s="518"/>
      <c r="AW14" s="518"/>
      <c r="AX14" s="518"/>
      <c r="AY14" s="473"/>
      <c r="AZ14" s="474"/>
      <c r="BA14" s="474"/>
      <c r="BB14" s="474"/>
      <c r="BC14" s="474"/>
      <c r="BD14" s="474"/>
      <c r="BE14" s="474"/>
      <c r="BF14" s="474"/>
      <c r="BG14" s="474"/>
      <c r="BH14" s="474"/>
      <c r="BI14" s="474"/>
      <c r="BJ14" s="474"/>
      <c r="BK14" s="474"/>
      <c r="BL14" s="474"/>
      <c r="BM14" s="475"/>
      <c r="BN14" s="459"/>
      <c r="BO14" s="460"/>
      <c r="BP14" s="460"/>
      <c r="BQ14" s="460"/>
      <c r="BR14" s="460"/>
      <c r="BS14" s="460"/>
      <c r="BT14" s="460"/>
      <c r="BU14" s="461"/>
      <c r="BV14" s="459"/>
      <c r="BW14" s="460"/>
      <c r="BX14" s="460"/>
      <c r="BY14" s="460"/>
      <c r="BZ14" s="460"/>
      <c r="CA14" s="460"/>
      <c r="CB14" s="460"/>
      <c r="CC14" s="461"/>
      <c r="CD14" s="496" t="s">
        <v>141</v>
      </c>
      <c r="CE14" s="497"/>
      <c r="CF14" s="497"/>
      <c r="CG14" s="497"/>
      <c r="CH14" s="497"/>
      <c r="CI14" s="497"/>
      <c r="CJ14" s="497"/>
      <c r="CK14" s="497"/>
      <c r="CL14" s="497"/>
      <c r="CM14" s="497"/>
      <c r="CN14" s="497"/>
      <c r="CO14" s="497"/>
      <c r="CP14" s="497"/>
      <c r="CQ14" s="497"/>
      <c r="CR14" s="497"/>
      <c r="CS14" s="498"/>
      <c r="CT14" s="556" t="s">
        <v>126</v>
      </c>
      <c r="CU14" s="557"/>
      <c r="CV14" s="557"/>
      <c r="CW14" s="557"/>
      <c r="CX14" s="557"/>
      <c r="CY14" s="557"/>
      <c r="CZ14" s="557"/>
      <c r="DA14" s="558"/>
      <c r="DB14" s="556" t="s">
        <v>142</v>
      </c>
      <c r="DC14" s="557"/>
      <c r="DD14" s="557"/>
      <c r="DE14" s="557"/>
      <c r="DF14" s="557"/>
      <c r="DG14" s="557"/>
      <c r="DH14" s="557"/>
      <c r="DI14" s="558"/>
    </row>
    <row r="15" spans="1:119" ht="18.75" customHeight="1" x14ac:dyDescent="0.15">
      <c r="A15" s="178"/>
      <c r="B15" s="568"/>
      <c r="C15" s="569"/>
      <c r="D15" s="569"/>
      <c r="E15" s="569"/>
      <c r="F15" s="569"/>
      <c r="G15" s="569"/>
      <c r="H15" s="569"/>
      <c r="I15" s="569"/>
      <c r="J15" s="569"/>
      <c r="K15" s="570"/>
      <c r="L15" s="187"/>
      <c r="M15" s="543" t="s">
        <v>134</v>
      </c>
      <c r="N15" s="544"/>
      <c r="O15" s="544"/>
      <c r="P15" s="544"/>
      <c r="Q15" s="545"/>
      <c r="R15" s="546">
        <v>83462</v>
      </c>
      <c r="S15" s="547"/>
      <c r="T15" s="547"/>
      <c r="U15" s="547"/>
      <c r="V15" s="548"/>
      <c r="W15" s="549" t="s">
        <v>143</v>
      </c>
      <c r="X15" s="445"/>
      <c r="Y15" s="445"/>
      <c r="Z15" s="445"/>
      <c r="AA15" s="445"/>
      <c r="AB15" s="446"/>
      <c r="AC15" s="412">
        <v>9009</v>
      </c>
      <c r="AD15" s="413"/>
      <c r="AE15" s="413"/>
      <c r="AF15" s="413"/>
      <c r="AG15" s="414"/>
      <c r="AH15" s="412">
        <v>9465</v>
      </c>
      <c r="AI15" s="413"/>
      <c r="AJ15" s="413"/>
      <c r="AK15" s="413"/>
      <c r="AL15" s="472"/>
      <c r="AM15" s="516"/>
      <c r="AN15" s="416"/>
      <c r="AO15" s="416"/>
      <c r="AP15" s="416"/>
      <c r="AQ15" s="416"/>
      <c r="AR15" s="416"/>
      <c r="AS15" s="416"/>
      <c r="AT15" s="417"/>
      <c r="AU15" s="517"/>
      <c r="AV15" s="518"/>
      <c r="AW15" s="518"/>
      <c r="AX15" s="518"/>
      <c r="AY15" s="485" t="s">
        <v>144</v>
      </c>
      <c r="AZ15" s="486"/>
      <c r="BA15" s="486"/>
      <c r="BB15" s="486"/>
      <c r="BC15" s="486"/>
      <c r="BD15" s="486"/>
      <c r="BE15" s="486"/>
      <c r="BF15" s="486"/>
      <c r="BG15" s="486"/>
      <c r="BH15" s="486"/>
      <c r="BI15" s="486"/>
      <c r="BJ15" s="486"/>
      <c r="BK15" s="486"/>
      <c r="BL15" s="486"/>
      <c r="BM15" s="487"/>
      <c r="BN15" s="488">
        <v>10602325</v>
      </c>
      <c r="BO15" s="489"/>
      <c r="BP15" s="489"/>
      <c r="BQ15" s="489"/>
      <c r="BR15" s="489"/>
      <c r="BS15" s="489"/>
      <c r="BT15" s="489"/>
      <c r="BU15" s="490"/>
      <c r="BV15" s="488">
        <v>10739019</v>
      </c>
      <c r="BW15" s="489"/>
      <c r="BX15" s="489"/>
      <c r="BY15" s="489"/>
      <c r="BZ15" s="489"/>
      <c r="CA15" s="489"/>
      <c r="CB15" s="489"/>
      <c r="CC15" s="490"/>
      <c r="CD15" s="559" t="s">
        <v>145</v>
      </c>
      <c r="CE15" s="560"/>
      <c r="CF15" s="560"/>
      <c r="CG15" s="560"/>
      <c r="CH15" s="560"/>
      <c r="CI15" s="560"/>
      <c r="CJ15" s="560"/>
      <c r="CK15" s="560"/>
      <c r="CL15" s="560"/>
      <c r="CM15" s="560"/>
      <c r="CN15" s="560"/>
      <c r="CO15" s="560"/>
      <c r="CP15" s="560"/>
      <c r="CQ15" s="560"/>
      <c r="CR15" s="560"/>
      <c r="CS15" s="561"/>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8"/>
      <c r="C16" s="569"/>
      <c r="D16" s="569"/>
      <c r="E16" s="569"/>
      <c r="F16" s="569"/>
      <c r="G16" s="569"/>
      <c r="H16" s="569"/>
      <c r="I16" s="569"/>
      <c r="J16" s="569"/>
      <c r="K16" s="570"/>
      <c r="L16" s="533" t="s">
        <v>146</v>
      </c>
      <c r="M16" s="534"/>
      <c r="N16" s="534"/>
      <c r="O16" s="534"/>
      <c r="P16" s="534"/>
      <c r="Q16" s="535"/>
      <c r="R16" s="536" t="s">
        <v>147</v>
      </c>
      <c r="S16" s="537"/>
      <c r="T16" s="537"/>
      <c r="U16" s="537"/>
      <c r="V16" s="538"/>
      <c r="W16" s="550"/>
      <c r="X16" s="448"/>
      <c r="Y16" s="448"/>
      <c r="Z16" s="448"/>
      <c r="AA16" s="448"/>
      <c r="AB16" s="449"/>
      <c r="AC16" s="539">
        <v>24.6</v>
      </c>
      <c r="AD16" s="540"/>
      <c r="AE16" s="540"/>
      <c r="AF16" s="540"/>
      <c r="AG16" s="541"/>
      <c r="AH16" s="539">
        <v>25.3</v>
      </c>
      <c r="AI16" s="540"/>
      <c r="AJ16" s="540"/>
      <c r="AK16" s="540"/>
      <c r="AL16" s="542"/>
      <c r="AM16" s="516"/>
      <c r="AN16" s="416"/>
      <c r="AO16" s="416"/>
      <c r="AP16" s="416"/>
      <c r="AQ16" s="416"/>
      <c r="AR16" s="416"/>
      <c r="AS16" s="416"/>
      <c r="AT16" s="417"/>
      <c r="AU16" s="517"/>
      <c r="AV16" s="518"/>
      <c r="AW16" s="518"/>
      <c r="AX16" s="518"/>
      <c r="AY16" s="473" t="s">
        <v>148</v>
      </c>
      <c r="AZ16" s="474"/>
      <c r="BA16" s="474"/>
      <c r="BB16" s="474"/>
      <c r="BC16" s="474"/>
      <c r="BD16" s="474"/>
      <c r="BE16" s="474"/>
      <c r="BF16" s="474"/>
      <c r="BG16" s="474"/>
      <c r="BH16" s="474"/>
      <c r="BI16" s="474"/>
      <c r="BJ16" s="474"/>
      <c r="BK16" s="474"/>
      <c r="BL16" s="474"/>
      <c r="BM16" s="475"/>
      <c r="BN16" s="459">
        <v>12967265</v>
      </c>
      <c r="BO16" s="460"/>
      <c r="BP16" s="460"/>
      <c r="BQ16" s="460"/>
      <c r="BR16" s="460"/>
      <c r="BS16" s="460"/>
      <c r="BT16" s="460"/>
      <c r="BU16" s="461"/>
      <c r="BV16" s="459">
        <v>12365828</v>
      </c>
      <c r="BW16" s="460"/>
      <c r="BX16" s="460"/>
      <c r="BY16" s="460"/>
      <c r="BZ16" s="460"/>
      <c r="CA16" s="460"/>
      <c r="CB16" s="460"/>
      <c r="CC16" s="461"/>
      <c r="CD16" s="191"/>
      <c r="CE16" s="491"/>
      <c r="CF16" s="491"/>
      <c r="CG16" s="491"/>
      <c r="CH16" s="491"/>
      <c r="CI16" s="491"/>
      <c r="CJ16" s="491"/>
      <c r="CK16" s="491"/>
      <c r="CL16" s="491"/>
      <c r="CM16" s="491"/>
      <c r="CN16" s="491"/>
      <c r="CO16" s="491"/>
      <c r="CP16" s="491"/>
      <c r="CQ16" s="491"/>
      <c r="CR16" s="491"/>
      <c r="CS16" s="492"/>
      <c r="CT16" s="456"/>
      <c r="CU16" s="457"/>
      <c r="CV16" s="457"/>
      <c r="CW16" s="457"/>
      <c r="CX16" s="457"/>
      <c r="CY16" s="457"/>
      <c r="CZ16" s="457"/>
      <c r="DA16" s="458"/>
      <c r="DB16" s="456"/>
      <c r="DC16" s="457"/>
      <c r="DD16" s="457"/>
      <c r="DE16" s="457"/>
      <c r="DF16" s="457"/>
      <c r="DG16" s="457"/>
      <c r="DH16" s="457"/>
      <c r="DI16" s="458"/>
    </row>
    <row r="17" spans="1:113" ht="18.75" customHeight="1" thickBot="1" x14ac:dyDescent="0.2">
      <c r="A17" s="178"/>
      <c r="B17" s="571"/>
      <c r="C17" s="572"/>
      <c r="D17" s="572"/>
      <c r="E17" s="572"/>
      <c r="F17" s="572"/>
      <c r="G17" s="572"/>
      <c r="H17" s="572"/>
      <c r="I17" s="572"/>
      <c r="J17" s="572"/>
      <c r="K17" s="573"/>
      <c r="L17" s="192"/>
      <c r="M17" s="552" t="s">
        <v>149</v>
      </c>
      <c r="N17" s="553"/>
      <c r="O17" s="553"/>
      <c r="P17" s="553"/>
      <c r="Q17" s="554"/>
      <c r="R17" s="536" t="s">
        <v>150</v>
      </c>
      <c r="S17" s="537"/>
      <c r="T17" s="537"/>
      <c r="U17" s="537"/>
      <c r="V17" s="538"/>
      <c r="W17" s="549" t="s">
        <v>151</v>
      </c>
      <c r="X17" s="445"/>
      <c r="Y17" s="445"/>
      <c r="Z17" s="445"/>
      <c r="AA17" s="445"/>
      <c r="AB17" s="446"/>
      <c r="AC17" s="412">
        <v>26876</v>
      </c>
      <c r="AD17" s="413"/>
      <c r="AE17" s="413"/>
      <c r="AF17" s="413"/>
      <c r="AG17" s="414"/>
      <c r="AH17" s="412">
        <v>27231</v>
      </c>
      <c r="AI17" s="413"/>
      <c r="AJ17" s="413"/>
      <c r="AK17" s="413"/>
      <c r="AL17" s="472"/>
      <c r="AM17" s="516"/>
      <c r="AN17" s="416"/>
      <c r="AO17" s="416"/>
      <c r="AP17" s="416"/>
      <c r="AQ17" s="416"/>
      <c r="AR17" s="416"/>
      <c r="AS17" s="416"/>
      <c r="AT17" s="417"/>
      <c r="AU17" s="517"/>
      <c r="AV17" s="518"/>
      <c r="AW17" s="518"/>
      <c r="AX17" s="518"/>
      <c r="AY17" s="473" t="s">
        <v>152</v>
      </c>
      <c r="AZ17" s="474"/>
      <c r="BA17" s="474"/>
      <c r="BB17" s="474"/>
      <c r="BC17" s="474"/>
      <c r="BD17" s="474"/>
      <c r="BE17" s="474"/>
      <c r="BF17" s="474"/>
      <c r="BG17" s="474"/>
      <c r="BH17" s="474"/>
      <c r="BI17" s="474"/>
      <c r="BJ17" s="474"/>
      <c r="BK17" s="474"/>
      <c r="BL17" s="474"/>
      <c r="BM17" s="475"/>
      <c r="BN17" s="459">
        <v>13456505</v>
      </c>
      <c r="BO17" s="460"/>
      <c r="BP17" s="460"/>
      <c r="BQ17" s="460"/>
      <c r="BR17" s="460"/>
      <c r="BS17" s="460"/>
      <c r="BT17" s="460"/>
      <c r="BU17" s="461"/>
      <c r="BV17" s="459">
        <v>13660653</v>
      </c>
      <c r="BW17" s="460"/>
      <c r="BX17" s="460"/>
      <c r="BY17" s="460"/>
      <c r="BZ17" s="460"/>
      <c r="CA17" s="460"/>
      <c r="CB17" s="460"/>
      <c r="CC17" s="461"/>
      <c r="CD17" s="191"/>
      <c r="CE17" s="491"/>
      <c r="CF17" s="491"/>
      <c r="CG17" s="491"/>
      <c r="CH17" s="491"/>
      <c r="CI17" s="491"/>
      <c r="CJ17" s="491"/>
      <c r="CK17" s="491"/>
      <c r="CL17" s="491"/>
      <c r="CM17" s="491"/>
      <c r="CN17" s="491"/>
      <c r="CO17" s="491"/>
      <c r="CP17" s="491"/>
      <c r="CQ17" s="491"/>
      <c r="CR17" s="491"/>
      <c r="CS17" s="492"/>
      <c r="CT17" s="456"/>
      <c r="CU17" s="457"/>
      <c r="CV17" s="457"/>
      <c r="CW17" s="457"/>
      <c r="CX17" s="457"/>
      <c r="CY17" s="457"/>
      <c r="CZ17" s="457"/>
      <c r="DA17" s="458"/>
      <c r="DB17" s="456"/>
      <c r="DC17" s="457"/>
      <c r="DD17" s="457"/>
      <c r="DE17" s="457"/>
      <c r="DF17" s="457"/>
      <c r="DG17" s="457"/>
      <c r="DH17" s="457"/>
      <c r="DI17" s="458"/>
    </row>
    <row r="18" spans="1:113" ht="18.75" customHeight="1" thickBot="1" x14ac:dyDescent="0.2">
      <c r="A18" s="178"/>
      <c r="B18" s="509" t="s">
        <v>153</v>
      </c>
      <c r="C18" s="510"/>
      <c r="D18" s="510"/>
      <c r="E18" s="511"/>
      <c r="F18" s="511"/>
      <c r="G18" s="511"/>
      <c r="H18" s="511"/>
      <c r="I18" s="511"/>
      <c r="J18" s="511"/>
      <c r="K18" s="511"/>
      <c r="L18" s="512">
        <v>58.92</v>
      </c>
      <c r="M18" s="512"/>
      <c r="N18" s="512"/>
      <c r="O18" s="512"/>
      <c r="P18" s="512"/>
      <c r="Q18" s="512"/>
      <c r="R18" s="513"/>
      <c r="S18" s="513"/>
      <c r="T18" s="513"/>
      <c r="U18" s="513"/>
      <c r="V18" s="514"/>
      <c r="W18" s="530"/>
      <c r="X18" s="531"/>
      <c r="Y18" s="531"/>
      <c r="Z18" s="531"/>
      <c r="AA18" s="531"/>
      <c r="AB18" s="555"/>
      <c r="AC18" s="429">
        <v>73.5</v>
      </c>
      <c r="AD18" s="430"/>
      <c r="AE18" s="430"/>
      <c r="AF18" s="430"/>
      <c r="AG18" s="515"/>
      <c r="AH18" s="429">
        <v>72.8</v>
      </c>
      <c r="AI18" s="430"/>
      <c r="AJ18" s="430"/>
      <c r="AK18" s="430"/>
      <c r="AL18" s="431"/>
      <c r="AM18" s="516"/>
      <c r="AN18" s="416"/>
      <c r="AO18" s="416"/>
      <c r="AP18" s="416"/>
      <c r="AQ18" s="416"/>
      <c r="AR18" s="416"/>
      <c r="AS18" s="416"/>
      <c r="AT18" s="417"/>
      <c r="AU18" s="517"/>
      <c r="AV18" s="518"/>
      <c r="AW18" s="518"/>
      <c r="AX18" s="518"/>
      <c r="AY18" s="473" t="s">
        <v>154</v>
      </c>
      <c r="AZ18" s="474"/>
      <c r="BA18" s="474"/>
      <c r="BB18" s="474"/>
      <c r="BC18" s="474"/>
      <c r="BD18" s="474"/>
      <c r="BE18" s="474"/>
      <c r="BF18" s="474"/>
      <c r="BG18" s="474"/>
      <c r="BH18" s="474"/>
      <c r="BI18" s="474"/>
      <c r="BJ18" s="474"/>
      <c r="BK18" s="474"/>
      <c r="BL18" s="474"/>
      <c r="BM18" s="475"/>
      <c r="BN18" s="459">
        <v>15577866</v>
      </c>
      <c r="BO18" s="460"/>
      <c r="BP18" s="460"/>
      <c r="BQ18" s="460"/>
      <c r="BR18" s="460"/>
      <c r="BS18" s="460"/>
      <c r="BT18" s="460"/>
      <c r="BU18" s="461"/>
      <c r="BV18" s="459">
        <v>15252382</v>
      </c>
      <c r="BW18" s="460"/>
      <c r="BX18" s="460"/>
      <c r="BY18" s="460"/>
      <c r="BZ18" s="460"/>
      <c r="CA18" s="460"/>
      <c r="CB18" s="460"/>
      <c r="CC18" s="461"/>
      <c r="CD18" s="191"/>
      <c r="CE18" s="491"/>
      <c r="CF18" s="491"/>
      <c r="CG18" s="491"/>
      <c r="CH18" s="491"/>
      <c r="CI18" s="491"/>
      <c r="CJ18" s="491"/>
      <c r="CK18" s="491"/>
      <c r="CL18" s="491"/>
      <c r="CM18" s="491"/>
      <c r="CN18" s="491"/>
      <c r="CO18" s="491"/>
      <c r="CP18" s="491"/>
      <c r="CQ18" s="491"/>
      <c r="CR18" s="491"/>
      <c r="CS18" s="492"/>
      <c r="CT18" s="456"/>
      <c r="CU18" s="457"/>
      <c r="CV18" s="457"/>
      <c r="CW18" s="457"/>
      <c r="CX18" s="457"/>
      <c r="CY18" s="457"/>
      <c r="CZ18" s="457"/>
      <c r="DA18" s="458"/>
      <c r="DB18" s="456"/>
      <c r="DC18" s="457"/>
      <c r="DD18" s="457"/>
      <c r="DE18" s="457"/>
      <c r="DF18" s="457"/>
      <c r="DG18" s="457"/>
      <c r="DH18" s="457"/>
      <c r="DI18" s="458"/>
    </row>
    <row r="19" spans="1:113" ht="18.75" customHeight="1" thickBot="1" x14ac:dyDescent="0.2">
      <c r="A19" s="178"/>
      <c r="B19" s="509" t="s">
        <v>155</v>
      </c>
      <c r="C19" s="510"/>
      <c r="D19" s="510"/>
      <c r="E19" s="511"/>
      <c r="F19" s="511"/>
      <c r="G19" s="511"/>
      <c r="H19" s="511"/>
      <c r="I19" s="511"/>
      <c r="J19" s="511"/>
      <c r="K19" s="511"/>
      <c r="L19" s="519">
        <v>1437</v>
      </c>
      <c r="M19" s="519"/>
      <c r="N19" s="519"/>
      <c r="O19" s="519"/>
      <c r="P19" s="519"/>
      <c r="Q19" s="519"/>
      <c r="R19" s="520"/>
      <c r="S19" s="520"/>
      <c r="T19" s="520"/>
      <c r="U19" s="520"/>
      <c r="V19" s="521"/>
      <c r="W19" s="528"/>
      <c r="X19" s="529"/>
      <c r="Y19" s="529"/>
      <c r="Z19" s="529"/>
      <c r="AA19" s="529"/>
      <c r="AB19" s="529"/>
      <c r="AC19" s="532"/>
      <c r="AD19" s="532"/>
      <c r="AE19" s="532"/>
      <c r="AF19" s="532"/>
      <c r="AG19" s="532"/>
      <c r="AH19" s="532"/>
      <c r="AI19" s="532"/>
      <c r="AJ19" s="532"/>
      <c r="AK19" s="532"/>
      <c r="AL19" s="551"/>
      <c r="AM19" s="516"/>
      <c r="AN19" s="416"/>
      <c r="AO19" s="416"/>
      <c r="AP19" s="416"/>
      <c r="AQ19" s="416"/>
      <c r="AR19" s="416"/>
      <c r="AS19" s="416"/>
      <c r="AT19" s="417"/>
      <c r="AU19" s="517"/>
      <c r="AV19" s="518"/>
      <c r="AW19" s="518"/>
      <c r="AX19" s="518"/>
      <c r="AY19" s="473" t="s">
        <v>156</v>
      </c>
      <c r="AZ19" s="474"/>
      <c r="BA19" s="474"/>
      <c r="BB19" s="474"/>
      <c r="BC19" s="474"/>
      <c r="BD19" s="474"/>
      <c r="BE19" s="474"/>
      <c r="BF19" s="474"/>
      <c r="BG19" s="474"/>
      <c r="BH19" s="474"/>
      <c r="BI19" s="474"/>
      <c r="BJ19" s="474"/>
      <c r="BK19" s="474"/>
      <c r="BL19" s="474"/>
      <c r="BM19" s="475"/>
      <c r="BN19" s="459">
        <v>21866548</v>
      </c>
      <c r="BO19" s="460"/>
      <c r="BP19" s="460"/>
      <c r="BQ19" s="460"/>
      <c r="BR19" s="460"/>
      <c r="BS19" s="460"/>
      <c r="BT19" s="460"/>
      <c r="BU19" s="461"/>
      <c r="BV19" s="459">
        <v>19731756</v>
      </c>
      <c r="BW19" s="460"/>
      <c r="BX19" s="460"/>
      <c r="BY19" s="460"/>
      <c r="BZ19" s="460"/>
      <c r="CA19" s="460"/>
      <c r="CB19" s="460"/>
      <c r="CC19" s="461"/>
      <c r="CD19" s="191"/>
      <c r="CE19" s="491"/>
      <c r="CF19" s="491"/>
      <c r="CG19" s="491"/>
      <c r="CH19" s="491"/>
      <c r="CI19" s="491"/>
      <c r="CJ19" s="491"/>
      <c r="CK19" s="491"/>
      <c r="CL19" s="491"/>
      <c r="CM19" s="491"/>
      <c r="CN19" s="491"/>
      <c r="CO19" s="491"/>
      <c r="CP19" s="491"/>
      <c r="CQ19" s="491"/>
      <c r="CR19" s="491"/>
      <c r="CS19" s="492"/>
      <c r="CT19" s="456"/>
      <c r="CU19" s="457"/>
      <c r="CV19" s="457"/>
      <c r="CW19" s="457"/>
      <c r="CX19" s="457"/>
      <c r="CY19" s="457"/>
      <c r="CZ19" s="457"/>
      <c r="DA19" s="458"/>
      <c r="DB19" s="456"/>
      <c r="DC19" s="457"/>
      <c r="DD19" s="457"/>
      <c r="DE19" s="457"/>
      <c r="DF19" s="457"/>
      <c r="DG19" s="457"/>
      <c r="DH19" s="457"/>
      <c r="DI19" s="458"/>
    </row>
    <row r="20" spans="1:113" ht="18.75" customHeight="1" thickBot="1" x14ac:dyDescent="0.2">
      <c r="A20" s="178"/>
      <c r="B20" s="509" t="s">
        <v>157</v>
      </c>
      <c r="C20" s="510"/>
      <c r="D20" s="510"/>
      <c r="E20" s="511"/>
      <c r="F20" s="511"/>
      <c r="G20" s="511"/>
      <c r="H20" s="511"/>
      <c r="I20" s="511"/>
      <c r="J20" s="511"/>
      <c r="K20" s="511"/>
      <c r="L20" s="519">
        <v>35195</v>
      </c>
      <c r="M20" s="519"/>
      <c r="N20" s="519"/>
      <c r="O20" s="519"/>
      <c r="P20" s="519"/>
      <c r="Q20" s="519"/>
      <c r="R20" s="520"/>
      <c r="S20" s="520"/>
      <c r="T20" s="520"/>
      <c r="U20" s="520"/>
      <c r="V20" s="521"/>
      <c r="W20" s="530"/>
      <c r="X20" s="531"/>
      <c r="Y20" s="531"/>
      <c r="Z20" s="531"/>
      <c r="AA20" s="531"/>
      <c r="AB20" s="531"/>
      <c r="AC20" s="522"/>
      <c r="AD20" s="522"/>
      <c r="AE20" s="522"/>
      <c r="AF20" s="522"/>
      <c r="AG20" s="522"/>
      <c r="AH20" s="522"/>
      <c r="AI20" s="522"/>
      <c r="AJ20" s="522"/>
      <c r="AK20" s="522"/>
      <c r="AL20" s="523"/>
      <c r="AM20" s="524"/>
      <c r="AN20" s="421"/>
      <c r="AO20" s="421"/>
      <c r="AP20" s="421"/>
      <c r="AQ20" s="421"/>
      <c r="AR20" s="421"/>
      <c r="AS20" s="421"/>
      <c r="AT20" s="422"/>
      <c r="AU20" s="525"/>
      <c r="AV20" s="526"/>
      <c r="AW20" s="526"/>
      <c r="AX20" s="527"/>
      <c r="AY20" s="473"/>
      <c r="AZ20" s="474"/>
      <c r="BA20" s="474"/>
      <c r="BB20" s="474"/>
      <c r="BC20" s="474"/>
      <c r="BD20" s="474"/>
      <c r="BE20" s="474"/>
      <c r="BF20" s="474"/>
      <c r="BG20" s="474"/>
      <c r="BH20" s="474"/>
      <c r="BI20" s="474"/>
      <c r="BJ20" s="474"/>
      <c r="BK20" s="474"/>
      <c r="BL20" s="474"/>
      <c r="BM20" s="475"/>
      <c r="BN20" s="459"/>
      <c r="BO20" s="460"/>
      <c r="BP20" s="460"/>
      <c r="BQ20" s="460"/>
      <c r="BR20" s="460"/>
      <c r="BS20" s="460"/>
      <c r="BT20" s="460"/>
      <c r="BU20" s="461"/>
      <c r="BV20" s="459"/>
      <c r="BW20" s="460"/>
      <c r="BX20" s="460"/>
      <c r="BY20" s="460"/>
      <c r="BZ20" s="460"/>
      <c r="CA20" s="460"/>
      <c r="CB20" s="460"/>
      <c r="CC20" s="461"/>
      <c r="CD20" s="191"/>
      <c r="CE20" s="491"/>
      <c r="CF20" s="491"/>
      <c r="CG20" s="491"/>
      <c r="CH20" s="491"/>
      <c r="CI20" s="491"/>
      <c r="CJ20" s="491"/>
      <c r="CK20" s="491"/>
      <c r="CL20" s="491"/>
      <c r="CM20" s="491"/>
      <c r="CN20" s="491"/>
      <c r="CO20" s="491"/>
      <c r="CP20" s="491"/>
      <c r="CQ20" s="491"/>
      <c r="CR20" s="491"/>
      <c r="CS20" s="492"/>
      <c r="CT20" s="456"/>
      <c r="CU20" s="457"/>
      <c r="CV20" s="457"/>
      <c r="CW20" s="457"/>
      <c r="CX20" s="457"/>
      <c r="CY20" s="457"/>
      <c r="CZ20" s="457"/>
      <c r="DA20" s="458"/>
      <c r="DB20" s="456"/>
      <c r="DC20" s="457"/>
      <c r="DD20" s="457"/>
      <c r="DE20" s="457"/>
      <c r="DF20" s="457"/>
      <c r="DG20" s="457"/>
      <c r="DH20" s="457"/>
      <c r="DI20" s="458"/>
    </row>
    <row r="21" spans="1:113" ht="18.75" customHeight="1" thickBot="1" x14ac:dyDescent="0.2">
      <c r="A21" s="178"/>
      <c r="B21" s="506" t="s">
        <v>158</v>
      </c>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c r="AY21" s="432"/>
      <c r="AZ21" s="433"/>
      <c r="BA21" s="433"/>
      <c r="BB21" s="433"/>
      <c r="BC21" s="433"/>
      <c r="BD21" s="433"/>
      <c r="BE21" s="433"/>
      <c r="BF21" s="433"/>
      <c r="BG21" s="433"/>
      <c r="BH21" s="433"/>
      <c r="BI21" s="433"/>
      <c r="BJ21" s="433"/>
      <c r="BK21" s="433"/>
      <c r="BL21" s="433"/>
      <c r="BM21" s="434"/>
      <c r="BN21" s="493"/>
      <c r="BO21" s="494"/>
      <c r="BP21" s="494"/>
      <c r="BQ21" s="494"/>
      <c r="BR21" s="494"/>
      <c r="BS21" s="494"/>
      <c r="BT21" s="494"/>
      <c r="BU21" s="495"/>
      <c r="BV21" s="493"/>
      <c r="BW21" s="494"/>
      <c r="BX21" s="494"/>
      <c r="BY21" s="494"/>
      <c r="BZ21" s="494"/>
      <c r="CA21" s="494"/>
      <c r="CB21" s="494"/>
      <c r="CC21" s="495"/>
      <c r="CD21" s="191"/>
      <c r="CE21" s="491"/>
      <c r="CF21" s="491"/>
      <c r="CG21" s="491"/>
      <c r="CH21" s="491"/>
      <c r="CI21" s="491"/>
      <c r="CJ21" s="491"/>
      <c r="CK21" s="491"/>
      <c r="CL21" s="491"/>
      <c r="CM21" s="491"/>
      <c r="CN21" s="491"/>
      <c r="CO21" s="491"/>
      <c r="CP21" s="491"/>
      <c r="CQ21" s="491"/>
      <c r="CR21" s="491"/>
      <c r="CS21" s="492"/>
      <c r="CT21" s="456"/>
      <c r="CU21" s="457"/>
      <c r="CV21" s="457"/>
      <c r="CW21" s="457"/>
      <c r="CX21" s="457"/>
      <c r="CY21" s="457"/>
      <c r="CZ21" s="457"/>
      <c r="DA21" s="458"/>
      <c r="DB21" s="456"/>
      <c r="DC21" s="457"/>
      <c r="DD21" s="457"/>
      <c r="DE21" s="457"/>
      <c r="DF21" s="457"/>
      <c r="DG21" s="457"/>
      <c r="DH21" s="457"/>
      <c r="DI21" s="458"/>
    </row>
    <row r="22" spans="1:113" ht="18.75" customHeight="1" x14ac:dyDescent="0.15">
      <c r="A22" s="178"/>
      <c r="B22" s="435" t="s">
        <v>159</v>
      </c>
      <c r="C22" s="436"/>
      <c r="D22" s="437"/>
      <c r="E22" s="444" t="s">
        <v>1</v>
      </c>
      <c r="F22" s="445"/>
      <c r="G22" s="445"/>
      <c r="H22" s="445"/>
      <c r="I22" s="445"/>
      <c r="J22" s="445"/>
      <c r="K22" s="446"/>
      <c r="L22" s="444" t="s">
        <v>160</v>
      </c>
      <c r="M22" s="445"/>
      <c r="N22" s="445"/>
      <c r="O22" s="445"/>
      <c r="P22" s="446"/>
      <c r="Q22" s="450" t="s">
        <v>161</v>
      </c>
      <c r="R22" s="451"/>
      <c r="S22" s="451"/>
      <c r="T22" s="451"/>
      <c r="U22" s="451"/>
      <c r="V22" s="452"/>
      <c r="W22" s="501" t="s">
        <v>162</v>
      </c>
      <c r="X22" s="436"/>
      <c r="Y22" s="437"/>
      <c r="Z22" s="444" t="s">
        <v>1</v>
      </c>
      <c r="AA22" s="445"/>
      <c r="AB22" s="445"/>
      <c r="AC22" s="445"/>
      <c r="AD22" s="445"/>
      <c r="AE22" s="445"/>
      <c r="AF22" s="445"/>
      <c r="AG22" s="446"/>
      <c r="AH22" s="462" t="s">
        <v>163</v>
      </c>
      <c r="AI22" s="445"/>
      <c r="AJ22" s="445"/>
      <c r="AK22" s="445"/>
      <c r="AL22" s="446"/>
      <c r="AM22" s="462" t="s">
        <v>164</v>
      </c>
      <c r="AN22" s="463"/>
      <c r="AO22" s="463"/>
      <c r="AP22" s="463"/>
      <c r="AQ22" s="463"/>
      <c r="AR22" s="464"/>
      <c r="AS22" s="450" t="s">
        <v>161</v>
      </c>
      <c r="AT22" s="451"/>
      <c r="AU22" s="451"/>
      <c r="AV22" s="451"/>
      <c r="AW22" s="451"/>
      <c r="AX22" s="468"/>
      <c r="AY22" s="485" t="s">
        <v>165</v>
      </c>
      <c r="AZ22" s="486"/>
      <c r="BA22" s="486"/>
      <c r="BB22" s="486"/>
      <c r="BC22" s="486"/>
      <c r="BD22" s="486"/>
      <c r="BE22" s="486"/>
      <c r="BF22" s="486"/>
      <c r="BG22" s="486"/>
      <c r="BH22" s="486"/>
      <c r="BI22" s="486"/>
      <c r="BJ22" s="486"/>
      <c r="BK22" s="486"/>
      <c r="BL22" s="486"/>
      <c r="BM22" s="487"/>
      <c r="BN22" s="488">
        <v>26479643</v>
      </c>
      <c r="BO22" s="489"/>
      <c r="BP22" s="489"/>
      <c r="BQ22" s="489"/>
      <c r="BR22" s="489"/>
      <c r="BS22" s="489"/>
      <c r="BT22" s="489"/>
      <c r="BU22" s="490"/>
      <c r="BV22" s="488">
        <v>26070873</v>
      </c>
      <c r="BW22" s="489"/>
      <c r="BX22" s="489"/>
      <c r="BY22" s="489"/>
      <c r="BZ22" s="489"/>
      <c r="CA22" s="489"/>
      <c r="CB22" s="489"/>
      <c r="CC22" s="490"/>
      <c r="CD22" s="191"/>
      <c r="CE22" s="491"/>
      <c r="CF22" s="491"/>
      <c r="CG22" s="491"/>
      <c r="CH22" s="491"/>
      <c r="CI22" s="491"/>
      <c r="CJ22" s="491"/>
      <c r="CK22" s="491"/>
      <c r="CL22" s="491"/>
      <c r="CM22" s="491"/>
      <c r="CN22" s="491"/>
      <c r="CO22" s="491"/>
      <c r="CP22" s="491"/>
      <c r="CQ22" s="491"/>
      <c r="CR22" s="491"/>
      <c r="CS22" s="492"/>
      <c r="CT22" s="456"/>
      <c r="CU22" s="457"/>
      <c r="CV22" s="457"/>
      <c r="CW22" s="457"/>
      <c r="CX22" s="457"/>
      <c r="CY22" s="457"/>
      <c r="CZ22" s="457"/>
      <c r="DA22" s="458"/>
      <c r="DB22" s="456"/>
      <c r="DC22" s="457"/>
      <c r="DD22" s="457"/>
      <c r="DE22" s="457"/>
      <c r="DF22" s="457"/>
      <c r="DG22" s="457"/>
      <c r="DH22" s="457"/>
      <c r="DI22" s="458"/>
    </row>
    <row r="23" spans="1:113" ht="18.75" customHeight="1" x14ac:dyDescent="0.15">
      <c r="A23" s="178"/>
      <c r="B23" s="438"/>
      <c r="C23" s="439"/>
      <c r="D23" s="440"/>
      <c r="E23" s="447"/>
      <c r="F23" s="448"/>
      <c r="G23" s="448"/>
      <c r="H23" s="448"/>
      <c r="I23" s="448"/>
      <c r="J23" s="448"/>
      <c r="K23" s="449"/>
      <c r="L23" s="447"/>
      <c r="M23" s="448"/>
      <c r="N23" s="448"/>
      <c r="O23" s="448"/>
      <c r="P23" s="449"/>
      <c r="Q23" s="453"/>
      <c r="R23" s="454"/>
      <c r="S23" s="454"/>
      <c r="T23" s="454"/>
      <c r="U23" s="454"/>
      <c r="V23" s="455"/>
      <c r="W23" s="502"/>
      <c r="X23" s="439"/>
      <c r="Y23" s="440"/>
      <c r="Z23" s="447"/>
      <c r="AA23" s="448"/>
      <c r="AB23" s="448"/>
      <c r="AC23" s="448"/>
      <c r="AD23" s="448"/>
      <c r="AE23" s="448"/>
      <c r="AF23" s="448"/>
      <c r="AG23" s="449"/>
      <c r="AH23" s="447"/>
      <c r="AI23" s="448"/>
      <c r="AJ23" s="448"/>
      <c r="AK23" s="448"/>
      <c r="AL23" s="449"/>
      <c r="AM23" s="465"/>
      <c r="AN23" s="466"/>
      <c r="AO23" s="466"/>
      <c r="AP23" s="466"/>
      <c r="AQ23" s="466"/>
      <c r="AR23" s="467"/>
      <c r="AS23" s="453"/>
      <c r="AT23" s="454"/>
      <c r="AU23" s="454"/>
      <c r="AV23" s="454"/>
      <c r="AW23" s="454"/>
      <c r="AX23" s="469"/>
      <c r="AY23" s="473" t="s">
        <v>166</v>
      </c>
      <c r="AZ23" s="474"/>
      <c r="BA23" s="474"/>
      <c r="BB23" s="474"/>
      <c r="BC23" s="474"/>
      <c r="BD23" s="474"/>
      <c r="BE23" s="474"/>
      <c r="BF23" s="474"/>
      <c r="BG23" s="474"/>
      <c r="BH23" s="474"/>
      <c r="BI23" s="474"/>
      <c r="BJ23" s="474"/>
      <c r="BK23" s="474"/>
      <c r="BL23" s="474"/>
      <c r="BM23" s="475"/>
      <c r="BN23" s="459">
        <v>13614009</v>
      </c>
      <c r="BO23" s="460"/>
      <c r="BP23" s="460"/>
      <c r="BQ23" s="460"/>
      <c r="BR23" s="460"/>
      <c r="BS23" s="460"/>
      <c r="BT23" s="460"/>
      <c r="BU23" s="461"/>
      <c r="BV23" s="459">
        <v>12021472</v>
      </c>
      <c r="BW23" s="460"/>
      <c r="BX23" s="460"/>
      <c r="BY23" s="460"/>
      <c r="BZ23" s="460"/>
      <c r="CA23" s="460"/>
      <c r="CB23" s="460"/>
      <c r="CC23" s="461"/>
      <c r="CD23" s="191"/>
      <c r="CE23" s="491"/>
      <c r="CF23" s="491"/>
      <c r="CG23" s="491"/>
      <c r="CH23" s="491"/>
      <c r="CI23" s="491"/>
      <c r="CJ23" s="491"/>
      <c r="CK23" s="491"/>
      <c r="CL23" s="491"/>
      <c r="CM23" s="491"/>
      <c r="CN23" s="491"/>
      <c r="CO23" s="491"/>
      <c r="CP23" s="491"/>
      <c r="CQ23" s="491"/>
      <c r="CR23" s="491"/>
      <c r="CS23" s="492"/>
      <c r="CT23" s="456"/>
      <c r="CU23" s="457"/>
      <c r="CV23" s="457"/>
      <c r="CW23" s="457"/>
      <c r="CX23" s="457"/>
      <c r="CY23" s="457"/>
      <c r="CZ23" s="457"/>
      <c r="DA23" s="458"/>
      <c r="DB23" s="456"/>
      <c r="DC23" s="457"/>
      <c r="DD23" s="457"/>
      <c r="DE23" s="457"/>
      <c r="DF23" s="457"/>
      <c r="DG23" s="457"/>
      <c r="DH23" s="457"/>
      <c r="DI23" s="458"/>
    </row>
    <row r="24" spans="1:113" ht="18.75" customHeight="1" thickBot="1" x14ac:dyDescent="0.2">
      <c r="A24" s="178"/>
      <c r="B24" s="438"/>
      <c r="C24" s="439"/>
      <c r="D24" s="440"/>
      <c r="E24" s="415" t="s">
        <v>167</v>
      </c>
      <c r="F24" s="416"/>
      <c r="G24" s="416"/>
      <c r="H24" s="416"/>
      <c r="I24" s="416"/>
      <c r="J24" s="416"/>
      <c r="K24" s="417"/>
      <c r="L24" s="412">
        <v>1</v>
      </c>
      <c r="M24" s="413"/>
      <c r="N24" s="413"/>
      <c r="O24" s="413"/>
      <c r="P24" s="414"/>
      <c r="Q24" s="412">
        <v>8800</v>
      </c>
      <c r="R24" s="413"/>
      <c r="S24" s="413"/>
      <c r="T24" s="413"/>
      <c r="U24" s="413"/>
      <c r="V24" s="414"/>
      <c r="W24" s="502"/>
      <c r="X24" s="439"/>
      <c r="Y24" s="440"/>
      <c r="Z24" s="415" t="s">
        <v>168</v>
      </c>
      <c r="AA24" s="416"/>
      <c r="AB24" s="416"/>
      <c r="AC24" s="416"/>
      <c r="AD24" s="416"/>
      <c r="AE24" s="416"/>
      <c r="AF24" s="416"/>
      <c r="AG24" s="417"/>
      <c r="AH24" s="412">
        <v>313</v>
      </c>
      <c r="AI24" s="413"/>
      <c r="AJ24" s="413"/>
      <c r="AK24" s="413"/>
      <c r="AL24" s="414"/>
      <c r="AM24" s="412">
        <v>949642</v>
      </c>
      <c r="AN24" s="413"/>
      <c r="AO24" s="413"/>
      <c r="AP24" s="413"/>
      <c r="AQ24" s="413"/>
      <c r="AR24" s="414"/>
      <c r="AS24" s="412">
        <v>3034</v>
      </c>
      <c r="AT24" s="413"/>
      <c r="AU24" s="413"/>
      <c r="AV24" s="413"/>
      <c r="AW24" s="413"/>
      <c r="AX24" s="472"/>
      <c r="AY24" s="432" t="s">
        <v>169</v>
      </c>
      <c r="AZ24" s="433"/>
      <c r="BA24" s="433"/>
      <c r="BB24" s="433"/>
      <c r="BC24" s="433"/>
      <c r="BD24" s="433"/>
      <c r="BE24" s="433"/>
      <c r="BF24" s="433"/>
      <c r="BG24" s="433"/>
      <c r="BH24" s="433"/>
      <c r="BI24" s="433"/>
      <c r="BJ24" s="433"/>
      <c r="BK24" s="433"/>
      <c r="BL24" s="433"/>
      <c r="BM24" s="434"/>
      <c r="BN24" s="459">
        <v>12955809</v>
      </c>
      <c r="BO24" s="460"/>
      <c r="BP24" s="460"/>
      <c r="BQ24" s="460"/>
      <c r="BR24" s="460"/>
      <c r="BS24" s="460"/>
      <c r="BT24" s="460"/>
      <c r="BU24" s="461"/>
      <c r="BV24" s="459">
        <v>13078223</v>
      </c>
      <c r="BW24" s="460"/>
      <c r="BX24" s="460"/>
      <c r="BY24" s="460"/>
      <c r="BZ24" s="460"/>
      <c r="CA24" s="460"/>
      <c r="CB24" s="460"/>
      <c r="CC24" s="461"/>
      <c r="CD24" s="191"/>
      <c r="CE24" s="491"/>
      <c r="CF24" s="491"/>
      <c r="CG24" s="491"/>
      <c r="CH24" s="491"/>
      <c r="CI24" s="491"/>
      <c r="CJ24" s="491"/>
      <c r="CK24" s="491"/>
      <c r="CL24" s="491"/>
      <c r="CM24" s="491"/>
      <c r="CN24" s="491"/>
      <c r="CO24" s="491"/>
      <c r="CP24" s="491"/>
      <c r="CQ24" s="491"/>
      <c r="CR24" s="491"/>
      <c r="CS24" s="492"/>
      <c r="CT24" s="456"/>
      <c r="CU24" s="457"/>
      <c r="CV24" s="457"/>
      <c r="CW24" s="457"/>
      <c r="CX24" s="457"/>
      <c r="CY24" s="457"/>
      <c r="CZ24" s="457"/>
      <c r="DA24" s="458"/>
      <c r="DB24" s="456"/>
      <c r="DC24" s="457"/>
      <c r="DD24" s="457"/>
      <c r="DE24" s="457"/>
      <c r="DF24" s="457"/>
      <c r="DG24" s="457"/>
      <c r="DH24" s="457"/>
      <c r="DI24" s="458"/>
    </row>
    <row r="25" spans="1:113" ht="18.75" customHeight="1" x14ac:dyDescent="0.15">
      <c r="A25" s="178"/>
      <c r="B25" s="438"/>
      <c r="C25" s="439"/>
      <c r="D25" s="440"/>
      <c r="E25" s="415" t="s">
        <v>170</v>
      </c>
      <c r="F25" s="416"/>
      <c r="G25" s="416"/>
      <c r="H25" s="416"/>
      <c r="I25" s="416"/>
      <c r="J25" s="416"/>
      <c r="K25" s="417"/>
      <c r="L25" s="412">
        <v>1</v>
      </c>
      <c r="M25" s="413"/>
      <c r="N25" s="413"/>
      <c r="O25" s="413"/>
      <c r="P25" s="414"/>
      <c r="Q25" s="412">
        <v>6800</v>
      </c>
      <c r="R25" s="413"/>
      <c r="S25" s="413"/>
      <c r="T25" s="413"/>
      <c r="U25" s="413"/>
      <c r="V25" s="414"/>
      <c r="W25" s="502"/>
      <c r="X25" s="439"/>
      <c r="Y25" s="440"/>
      <c r="Z25" s="415" t="s">
        <v>171</v>
      </c>
      <c r="AA25" s="416"/>
      <c r="AB25" s="416"/>
      <c r="AC25" s="416"/>
      <c r="AD25" s="416"/>
      <c r="AE25" s="416"/>
      <c r="AF25" s="416"/>
      <c r="AG25" s="417"/>
      <c r="AH25" s="412" t="s">
        <v>142</v>
      </c>
      <c r="AI25" s="413"/>
      <c r="AJ25" s="413"/>
      <c r="AK25" s="413"/>
      <c r="AL25" s="414"/>
      <c r="AM25" s="412" t="s">
        <v>142</v>
      </c>
      <c r="AN25" s="413"/>
      <c r="AO25" s="413"/>
      <c r="AP25" s="413"/>
      <c r="AQ25" s="413"/>
      <c r="AR25" s="414"/>
      <c r="AS25" s="412" t="s">
        <v>142</v>
      </c>
      <c r="AT25" s="413"/>
      <c r="AU25" s="413"/>
      <c r="AV25" s="413"/>
      <c r="AW25" s="413"/>
      <c r="AX25" s="472"/>
      <c r="AY25" s="485" t="s">
        <v>172</v>
      </c>
      <c r="AZ25" s="486"/>
      <c r="BA25" s="486"/>
      <c r="BB25" s="486"/>
      <c r="BC25" s="486"/>
      <c r="BD25" s="486"/>
      <c r="BE25" s="486"/>
      <c r="BF25" s="486"/>
      <c r="BG25" s="486"/>
      <c r="BH25" s="486"/>
      <c r="BI25" s="486"/>
      <c r="BJ25" s="486"/>
      <c r="BK25" s="486"/>
      <c r="BL25" s="486"/>
      <c r="BM25" s="487"/>
      <c r="BN25" s="488">
        <v>6289605</v>
      </c>
      <c r="BO25" s="489"/>
      <c r="BP25" s="489"/>
      <c r="BQ25" s="489"/>
      <c r="BR25" s="489"/>
      <c r="BS25" s="489"/>
      <c r="BT25" s="489"/>
      <c r="BU25" s="490"/>
      <c r="BV25" s="488">
        <v>6077237</v>
      </c>
      <c r="BW25" s="489"/>
      <c r="BX25" s="489"/>
      <c r="BY25" s="489"/>
      <c r="BZ25" s="489"/>
      <c r="CA25" s="489"/>
      <c r="CB25" s="489"/>
      <c r="CC25" s="490"/>
      <c r="CD25" s="191"/>
      <c r="CE25" s="491"/>
      <c r="CF25" s="491"/>
      <c r="CG25" s="491"/>
      <c r="CH25" s="491"/>
      <c r="CI25" s="491"/>
      <c r="CJ25" s="491"/>
      <c r="CK25" s="491"/>
      <c r="CL25" s="491"/>
      <c r="CM25" s="491"/>
      <c r="CN25" s="491"/>
      <c r="CO25" s="491"/>
      <c r="CP25" s="491"/>
      <c r="CQ25" s="491"/>
      <c r="CR25" s="491"/>
      <c r="CS25" s="492"/>
      <c r="CT25" s="456"/>
      <c r="CU25" s="457"/>
      <c r="CV25" s="457"/>
      <c r="CW25" s="457"/>
      <c r="CX25" s="457"/>
      <c r="CY25" s="457"/>
      <c r="CZ25" s="457"/>
      <c r="DA25" s="458"/>
      <c r="DB25" s="456"/>
      <c r="DC25" s="457"/>
      <c r="DD25" s="457"/>
      <c r="DE25" s="457"/>
      <c r="DF25" s="457"/>
      <c r="DG25" s="457"/>
      <c r="DH25" s="457"/>
      <c r="DI25" s="458"/>
    </row>
    <row r="26" spans="1:113" ht="18.75" customHeight="1" x14ac:dyDescent="0.15">
      <c r="A26" s="178"/>
      <c r="B26" s="438"/>
      <c r="C26" s="439"/>
      <c r="D26" s="440"/>
      <c r="E26" s="415" t="s">
        <v>173</v>
      </c>
      <c r="F26" s="416"/>
      <c r="G26" s="416"/>
      <c r="H26" s="416"/>
      <c r="I26" s="416"/>
      <c r="J26" s="416"/>
      <c r="K26" s="417"/>
      <c r="L26" s="412">
        <v>1</v>
      </c>
      <c r="M26" s="413"/>
      <c r="N26" s="413"/>
      <c r="O26" s="413"/>
      <c r="P26" s="414"/>
      <c r="Q26" s="412">
        <v>6400</v>
      </c>
      <c r="R26" s="413"/>
      <c r="S26" s="413"/>
      <c r="T26" s="413"/>
      <c r="U26" s="413"/>
      <c r="V26" s="414"/>
      <c r="W26" s="502"/>
      <c r="X26" s="439"/>
      <c r="Y26" s="440"/>
      <c r="Z26" s="415" t="s">
        <v>174</v>
      </c>
      <c r="AA26" s="470"/>
      <c r="AB26" s="470"/>
      <c r="AC26" s="470"/>
      <c r="AD26" s="470"/>
      <c r="AE26" s="470"/>
      <c r="AF26" s="470"/>
      <c r="AG26" s="471"/>
      <c r="AH26" s="412">
        <v>5</v>
      </c>
      <c r="AI26" s="413"/>
      <c r="AJ26" s="413"/>
      <c r="AK26" s="413"/>
      <c r="AL26" s="414"/>
      <c r="AM26" s="412">
        <v>13195</v>
      </c>
      <c r="AN26" s="413"/>
      <c r="AO26" s="413"/>
      <c r="AP26" s="413"/>
      <c r="AQ26" s="413"/>
      <c r="AR26" s="414"/>
      <c r="AS26" s="412">
        <v>2639</v>
      </c>
      <c r="AT26" s="413"/>
      <c r="AU26" s="413"/>
      <c r="AV26" s="413"/>
      <c r="AW26" s="413"/>
      <c r="AX26" s="472"/>
      <c r="AY26" s="499" t="s">
        <v>175</v>
      </c>
      <c r="AZ26" s="419"/>
      <c r="BA26" s="419"/>
      <c r="BB26" s="419"/>
      <c r="BC26" s="419"/>
      <c r="BD26" s="419"/>
      <c r="BE26" s="419"/>
      <c r="BF26" s="419"/>
      <c r="BG26" s="419"/>
      <c r="BH26" s="419"/>
      <c r="BI26" s="419"/>
      <c r="BJ26" s="419"/>
      <c r="BK26" s="419"/>
      <c r="BL26" s="419"/>
      <c r="BM26" s="500"/>
      <c r="BN26" s="459" t="s">
        <v>142</v>
      </c>
      <c r="BO26" s="460"/>
      <c r="BP26" s="460"/>
      <c r="BQ26" s="460"/>
      <c r="BR26" s="460"/>
      <c r="BS26" s="460"/>
      <c r="BT26" s="460"/>
      <c r="BU26" s="461"/>
      <c r="BV26" s="459" t="s">
        <v>142</v>
      </c>
      <c r="BW26" s="460"/>
      <c r="BX26" s="460"/>
      <c r="BY26" s="460"/>
      <c r="BZ26" s="460"/>
      <c r="CA26" s="460"/>
      <c r="CB26" s="460"/>
      <c r="CC26" s="461"/>
      <c r="CD26" s="191"/>
      <c r="CE26" s="491"/>
      <c r="CF26" s="491"/>
      <c r="CG26" s="491"/>
      <c r="CH26" s="491"/>
      <c r="CI26" s="491"/>
      <c r="CJ26" s="491"/>
      <c r="CK26" s="491"/>
      <c r="CL26" s="491"/>
      <c r="CM26" s="491"/>
      <c r="CN26" s="491"/>
      <c r="CO26" s="491"/>
      <c r="CP26" s="491"/>
      <c r="CQ26" s="491"/>
      <c r="CR26" s="491"/>
      <c r="CS26" s="492"/>
      <c r="CT26" s="456"/>
      <c r="CU26" s="457"/>
      <c r="CV26" s="457"/>
      <c r="CW26" s="457"/>
      <c r="CX26" s="457"/>
      <c r="CY26" s="457"/>
      <c r="CZ26" s="457"/>
      <c r="DA26" s="458"/>
      <c r="DB26" s="456"/>
      <c r="DC26" s="457"/>
      <c r="DD26" s="457"/>
      <c r="DE26" s="457"/>
      <c r="DF26" s="457"/>
      <c r="DG26" s="457"/>
      <c r="DH26" s="457"/>
      <c r="DI26" s="458"/>
    </row>
    <row r="27" spans="1:113" ht="18.75" customHeight="1" thickBot="1" x14ac:dyDescent="0.2">
      <c r="A27" s="178"/>
      <c r="B27" s="438"/>
      <c r="C27" s="439"/>
      <c r="D27" s="440"/>
      <c r="E27" s="415" t="s">
        <v>176</v>
      </c>
      <c r="F27" s="416"/>
      <c r="G27" s="416"/>
      <c r="H27" s="416"/>
      <c r="I27" s="416"/>
      <c r="J27" s="416"/>
      <c r="K27" s="417"/>
      <c r="L27" s="412">
        <v>1</v>
      </c>
      <c r="M27" s="413"/>
      <c r="N27" s="413"/>
      <c r="O27" s="413"/>
      <c r="P27" s="414"/>
      <c r="Q27" s="412">
        <v>4500</v>
      </c>
      <c r="R27" s="413"/>
      <c r="S27" s="413"/>
      <c r="T27" s="413"/>
      <c r="U27" s="413"/>
      <c r="V27" s="414"/>
      <c r="W27" s="502"/>
      <c r="X27" s="439"/>
      <c r="Y27" s="440"/>
      <c r="Z27" s="415" t="s">
        <v>177</v>
      </c>
      <c r="AA27" s="416"/>
      <c r="AB27" s="416"/>
      <c r="AC27" s="416"/>
      <c r="AD27" s="416"/>
      <c r="AE27" s="416"/>
      <c r="AF27" s="416"/>
      <c r="AG27" s="417"/>
      <c r="AH27" s="412">
        <v>4</v>
      </c>
      <c r="AI27" s="413"/>
      <c r="AJ27" s="413"/>
      <c r="AK27" s="413"/>
      <c r="AL27" s="414"/>
      <c r="AM27" s="412">
        <v>10644</v>
      </c>
      <c r="AN27" s="413"/>
      <c r="AO27" s="413"/>
      <c r="AP27" s="413"/>
      <c r="AQ27" s="413"/>
      <c r="AR27" s="414"/>
      <c r="AS27" s="412">
        <v>2661</v>
      </c>
      <c r="AT27" s="413"/>
      <c r="AU27" s="413"/>
      <c r="AV27" s="413"/>
      <c r="AW27" s="413"/>
      <c r="AX27" s="472"/>
      <c r="AY27" s="496" t="s">
        <v>178</v>
      </c>
      <c r="AZ27" s="497"/>
      <c r="BA27" s="497"/>
      <c r="BB27" s="497"/>
      <c r="BC27" s="497"/>
      <c r="BD27" s="497"/>
      <c r="BE27" s="497"/>
      <c r="BF27" s="497"/>
      <c r="BG27" s="497"/>
      <c r="BH27" s="497"/>
      <c r="BI27" s="497"/>
      <c r="BJ27" s="497"/>
      <c r="BK27" s="497"/>
      <c r="BL27" s="497"/>
      <c r="BM27" s="498"/>
      <c r="BN27" s="493" t="s">
        <v>142</v>
      </c>
      <c r="BO27" s="494"/>
      <c r="BP27" s="494"/>
      <c r="BQ27" s="494"/>
      <c r="BR27" s="494"/>
      <c r="BS27" s="494"/>
      <c r="BT27" s="494"/>
      <c r="BU27" s="495"/>
      <c r="BV27" s="493" t="s">
        <v>142</v>
      </c>
      <c r="BW27" s="494"/>
      <c r="BX27" s="494"/>
      <c r="BY27" s="494"/>
      <c r="BZ27" s="494"/>
      <c r="CA27" s="494"/>
      <c r="CB27" s="494"/>
      <c r="CC27" s="495"/>
      <c r="CD27" s="193"/>
      <c r="CE27" s="491"/>
      <c r="CF27" s="491"/>
      <c r="CG27" s="491"/>
      <c r="CH27" s="491"/>
      <c r="CI27" s="491"/>
      <c r="CJ27" s="491"/>
      <c r="CK27" s="491"/>
      <c r="CL27" s="491"/>
      <c r="CM27" s="491"/>
      <c r="CN27" s="491"/>
      <c r="CO27" s="491"/>
      <c r="CP27" s="491"/>
      <c r="CQ27" s="491"/>
      <c r="CR27" s="491"/>
      <c r="CS27" s="492"/>
      <c r="CT27" s="456"/>
      <c r="CU27" s="457"/>
      <c r="CV27" s="457"/>
      <c r="CW27" s="457"/>
      <c r="CX27" s="457"/>
      <c r="CY27" s="457"/>
      <c r="CZ27" s="457"/>
      <c r="DA27" s="458"/>
      <c r="DB27" s="456"/>
      <c r="DC27" s="457"/>
      <c r="DD27" s="457"/>
      <c r="DE27" s="457"/>
      <c r="DF27" s="457"/>
      <c r="DG27" s="457"/>
      <c r="DH27" s="457"/>
      <c r="DI27" s="458"/>
    </row>
    <row r="28" spans="1:113" ht="18.75" customHeight="1" x14ac:dyDescent="0.15">
      <c r="A28" s="178"/>
      <c r="B28" s="438"/>
      <c r="C28" s="439"/>
      <c r="D28" s="440"/>
      <c r="E28" s="415" t="s">
        <v>179</v>
      </c>
      <c r="F28" s="416"/>
      <c r="G28" s="416"/>
      <c r="H28" s="416"/>
      <c r="I28" s="416"/>
      <c r="J28" s="416"/>
      <c r="K28" s="417"/>
      <c r="L28" s="412">
        <v>1</v>
      </c>
      <c r="M28" s="413"/>
      <c r="N28" s="413"/>
      <c r="O28" s="413"/>
      <c r="P28" s="414"/>
      <c r="Q28" s="412">
        <v>4100</v>
      </c>
      <c r="R28" s="413"/>
      <c r="S28" s="413"/>
      <c r="T28" s="413"/>
      <c r="U28" s="413"/>
      <c r="V28" s="414"/>
      <c r="W28" s="502"/>
      <c r="X28" s="439"/>
      <c r="Y28" s="440"/>
      <c r="Z28" s="415" t="s">
        <v>180</v>
      </c>
      <c r="AA28" s="416"/>
      <c r="AB28" s="416"/>
      <c r="AC28" s="416"/>
      <c r="AD28" s="416"/>
      <c r="AE28" s="416"/>
      <c r="AF28" s="416"/>
      <c r="AG28" s="417"/>
      <c r="AH28" s="412">
        <v>2</v>
      </c>
      <c r="AI28" s="413"/>
      <c r="AJ28" s="413"/>
      <c r="AK28" s="413"/>
      <c r="AL28" s="414"/>
      <c r="AM28" s="412" t="s">
        <v>181</v>
      </c>
      <c r="AN28" s="413"/>
      <c r="AO28" s="413"/>
      <c r="AP28" s="413"/>
      <c r="AQ28" s="413"/>
      <c r="AR28" s="414"/>
      <c r="AS28" s="412" t="s">
        <v>181</v>
      </c>
      <c r="AT28" s="413"/>
      <c r="AU28" s="413"/>
      <c r="AV28" s="413"/>
      <c r="AW28" s="413"/>
      <c r="AX28" s="472"/>
      <c r="AY28" s="476" t="s">
        <v>182</v>
      </c>
      <c r="AZ28" s="477"/>
      <c r="BA28" s="477"/>
      <c r="BB28" s="478"/>
      <c r="BC28" s="485" t="s">
        <v>47</v>
      </c>
      <c r="BD28" s="486"/>
      <c r="BE28" s="486"/>
      <c r="BF28" s="486"/>
      <c r="BG28" s="486"/>
      <c r="BH28" s="486"/>
      <c r="BI28" s="486"/>
      <c r="BJ28" s="486"/>
      <c r="BK28" s="486"/>
      <c r="BL28" s="486"/>
      <c r="BM28" s="487"/>
      <c r="BN28" s="488">
        <v>3037436</v>
      </c>
      <c r="BO28" s="489"/>
      <c r="BP28" s="489"/>
      <c r="BQ28" s="489"/>
      <c r="BR28" s="489"/>
      <c r="BS28" s="489"/>
      <c r="BT28" s="489"/>
      <c r="BU28" s="490"/>
      <c r="BV28" s="488">
        <v>2609815</v>
      </c>
      <c r="BW28" s="489"/>
      <c r="BX28" s="489"/>
      <c r="BY28" s="489"/>
      <c r="BZ28" s="489"/>
      <c r="CA28" s="489"/>
      <c r="CB28" s="489"/>
      <c r="CC28" s="490"/>
      <c r="CD28" s="191"/>
      <c r="CE28" s="491"/>
      <c r="CF28" s="491"/>
      <c r="CG28" s="491"/>
      <c r="CH28" s="491"/>
      <c r="CI28" s="491"/>
      <c r="CJ28" s="491"/>
      <c r="CK28" s="491"/>
      <c r="CL28" s="491"/>
      <c r="CM28" s="491"/>
      <c r="CN28" s="491"/>
      <c r="CO28" s="491"/>
      <c r="CP28" s="491"/>
      <c r="CQ28" s="491"/>
      <c r="CR28" s="491"/>
      <c r="CS28" s="492"/>
      <c r="CT28" s="456"/>
      <c r="CU28" s="457"/>
      <c r="CV28" s="457"/>
      <c r="CW28" s="457"/>
      <c r="CX28" s="457"/>
      <c r="CY28" s="457"/>
      <c r="CZ28" s="457"/>
      <c r="DA28" s="458"/>
      <c r="DB28" s="456"/>
      <c r="DC28" s="457"/>
      <c r="DD28" s="457"/>
      <c r="DE28" s="457"/>
      <c r="DF28" s="457"/>
      <c r="DG28" s="457"/>
      <c r="DH28" s="457"/>
      <c r="DI28" s="458"/>
    </row>
    <row r="29" spans="1:113" ht="18.75" customHeight="1" x14ac:dyDescent="0.15">
      <c r="A29" s="178"/>
      <c r="B29" s="438"/>
      <c r="C29" s="439"/>
      <c r="D29" s="440"/>
      <c r="E29" s="415" t="s">
        <v>183</v>
      </c>
      <c r="F29" s="416"/>
      <c r="G29" s="416"/>
      <c r="H29" s="416"/>
      <c r="I29" s="416"/>
      <c r="J29" s="416"/>
      <c r="K29" s="417"/>
      <c r="L29" s="412">
        <v>20</v>
      </c>
      <c r="M29" s="413"/>
      <c r="N29" s="413"/>
      <c r="O29" s="413"/>
      <c r="P29" s="414"/>
      <c r="Q29" s="412">
        <v>3900</v>
      </c>
      <c r="R29" s="413"/>
      <c r="S29" s="413"/>
      <c r="T29" s="413"/>
      <c r="U29" s="413"/>
      <c r="V29" s="414"/>
      <c r="W29" s="503"/>
      <c r="X29" s="504"/>
      <c r="Y29" s="505"/>
      <c r="Z29" s="415" t="s">
        <v>184</v>
      </c>
      <c r="AA29" s="416"/>
      <c r="AB29" s="416"/>
      <c r="AC29" s="416"/>
      <c r="AD29" s="416"/>
      <c r="AE29" s="416"/>
      <c r="AF29" s="416"/>
      <c r="AG29" s="417"/>
      <c r="AH29" s="412">
        <v>319</v>
      </c>
      <c r="AI29" s="413"/>
      <c r="AJ29" s="413"/>
      <c r="AK29" s="413"/>
      <c r="AL29" s="414"/>
      <c r="AM29" s="412">
        <v>964680</v>
      </c>
      <c r="AN29" s="413"/>
      <c r="AO29" s="413"/>
      <c r="AP29" s="413"/>
      <c r="AQ29" s="413"/>
      <c r="AR29" s="414"/>
      <c r="AS29" s="412">
        <v>3024</v>
      </c>
      <c r="AT29" s="413"/>
      <c r="AU29" s="413"/>
      <c r="AV29" s="413"/>
      <c r="AW29" s="413"/>
      <c r="AX29" s="472"/>
      <c r="AY29" s="479"/>
      <c r="AZ29" s="480"/>
      <c r="BA29" s="480"/>
      <c r="BB29" s="481"/>
      <c r="BC29" s="473" t="s">
        <v>185</v>
      </c>
      <c r="BD29" s="474"/>
      <c r="BE29" s="474"/>
      <c r="BF29" s="474"/>
      <c r="BG29" s="474"/>
      <c r="BH29" s="474"/>
      <c r="BI29" s="474"/>
      <c r="BJ29" s="474"/>
      <c r="BK29" s="474"/>
      <c r="BL29" s="474"/>
      <c r="BM29" s="475"/>
      <c r="BN29" s="459">
        <v>1503313</v>
      </c>
      <c r="BO29" s="460"/>
      <c r="BP29" s="460"/>
      <c r="BQ29" s="460"/>
      <c r="BR29" s="460"/>
      <c r="BS29" s="460"/>
      <c r="BT29" s="460"/>
      <c r="BU29" s="461"/>
      <c r="BV29" s="459">
        <v>799689</v>
      </c>
      <c r="BW29" s="460"/>
      <c r="BX29" s="460"/>
      <c r="BY29" s="460"/>
      <c r="BZ29" s="460"/>
      <c r="CA29" s="460"/>
      <c r="CB29" s="460"/>
      <c r="CC29" s="461"/>
      <c r="CD29" s="193"/>
      <c r="CE29" s="491"/>
      <c r="CF29" s="491"/>
      <c r="CG29" s="491"/>
      <c r="CH29" s="491"/>
      <c r="CI29" s="491"/>
      <c r="CJ29" s="491"/>
      <c r="CK29" s="491"/>
      <c r="CL29" s="491"/>
      <c r="CM29" s="491"/>
      <c r="CN29" s="491"/>
      <c r="CO29" s="491"/>
      <c r="CP29" s="491"/>
      <c r="CQ29" s="491"/>
      <c r="CR29" s="491"/>
      <c r="CS29" s="492"/>
      <c r="CT29" s="456"/>
      <c r="CU29" s="457"/>
      <c r="CV29" s="457"/>
      <c r="CW29" s="457"/>
      <c r="CX29" s="457"/>
      <c r="CY29" s="457"/>
      <c r="CZ29" s="457"/>
      <c r="DA29" s="458"/>
      <c r="DB29" s="456"/>
      <c r="DC29" s="457"/>
      <c r="DD29" s="457"/>
      <c r="DE29" s="457"/>
      <c r="DF29" s="457"/>
      <c r="DG29" s="457"/>
      <c r="DH29" s="457"/>
      <c r="DI29" s="458"/>
    </row>
    <row r="30" spans="1:113" ht="18.75" customHeight="1" thickBot="1" x14ac:dyDescent="0.2">
      <c r="A30" s="178"/>
      <c r="B30" s="441"/>
      <c r="C30" s="442"/>
      <c r="D30" s="443"/>
      <c r="E30" s="420"/>
      <c r="F30" s="421"/>
      <c r="G30" s="421"/>
      <c r="H30" s="421"/>
      <c r="I30" s="421"/>
      <c r="J30" s="421"/>
      <c r="K30" s="422"/>
      <c r="L30" s="423"/>
      <c r="M30" s="424"/>
      <c r="N30" s="424"/>
      <c r="O30" s="424"/>
      <c r="P30" s="425"/>
      <c r="Q30" s="423"/>
      <c r="R30" s="424"/>
      <c r="S30" s="424"/>
      <c r="T30" s="424"/>
      <c r="U30" s="424"/>
      <c r="V30" s="425"/>
      <c r="W30" s="426" t="s">
        <v>186</v>
      </c>
      <c r="X30" s="427"/>
      <c r="Y30" s="427"/>
      <c r="Z30" s="427"/>
      <c r="AA30" s="427"/>
      <c r="AB30" s="427"/>
      <c r="AC30" s="427"/>
      <c r="AD30" s="427"/>
      <c r="AE30" s="427"/>
      <c r="AF30" s="427"/>
      <c r="AG30" s="428"/>
      <c r="AH30" s="429">
        <v>94.9</v>
      </c>
      <c r="AI30" s="430"/>
      <c r="AJ30" s="430"/>
      <c r="AK30" s="430"/>
      <c r="AL30" s="430"/>
      <c r="AM30" s="430"/>
      <c r="AN30" s="430"/>
      <c r="AO30" s="430"/>
      <c r="AP30" s="430"/>
      <c r="AQ30" s="430"/>
      <c r="AR30" s="430"/>
      <c r="AS30" s="430"/>
      <c r="AT30" s="430"/>
      <c r="AU30" s="430"/>
      <c r="AV30" s="430"/>
      <c r="AW30" s="430"/>
      <c r="AX30" s="431"/>
      <c r="AY30" s="482"/>
      <c r="AZ30" s="483"/>
      <c r="BA30" s="483"/>
      <c r="BB30" s="484"/>
      <c r="BC30" s="432" t="s">
        <v>49</v>
      </c>
      <c r="BD30" s="433"/>
      <c r="BE30" s="433"/>
      <c r="BF30" s="433"/>
      <c r="BG30" s="433"/>
      <c r="BH30" s="433"/>
      <c r="BI30" s="433"/>
      <c r="BJ30" s="433"/>
      <c r="BK30" s="433"/>
      <c r="BL30" s="433"/>
      <c r="BM30" s="434"/>
      <c r="BN30" s="493">
        <v>2576818</v>
      </c>
      <c r="BO30" s="494"/>
      <c r="BP30" s="494"/>
      <c r="BQ30" s="494"/>
      <c r="BR30" s="494"/>
      <c r="BS30" s="494"/>
      <c r="BT30" s="494"/>
      <c r="BU30" s="495"/>
      <c r="BV30" s="493">
        <v>1943266</v>
      </c>
      <c r="BW30" s="494"/>
      <c r="BX30" s="494"/>
      <c r="BY30" s="494"/>
      <c r="BZ30" s="494"/>
      <c r="CA30" s="494"/>
      <c r="CB30" s="494"/>
      <c r="CC30" s="49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8" t="s">
        <v>187</v>
      </c>
      <c r="D32" s="418"/>
      <c r="E32" s="418"/>
      <c r="F32" s="418"/>
      <c r="G32" s="418"/>
      <c r="H32" s="418"/>
      <c r="I32" s="418"/>
      <c r="J32" s="418"/>
      <c r="K32" s="418"/>
      <c r="L32" s="418"/>
      <c r="M32" s="418"/>
      <c r="N32" s="418"/>
      <c r="O32" s="418"/>
      <c r="P32" s="418"/>
      <c r="Q32" s="418"/>
      <c r="R32" s="418"/>
      <c r="S32" s="418"/>
      <c r="U32" s="419" t="s">
        <v>188</v>
      </c>
      <c r="V32" s="419"/>
      <c r="W32" s="419"/>
      <c r="X32" s="419"/>
      <c r="Y32" s="419"/>
      <c r="Z32" s="419"/>
      <c r="AA32" s="419"/>
      <c r="AB32" s="419"/>
      <c r="AC32" s="419"/>
      <c r="AD32" s="419"/>
      <c r="AE32" s="419"/>
      <c r="AF32" s="419"/>
      <c r="AG32" s="419"/>
      <c r="AH32" s="419"/>
      <c r="AI32" s="419"/>
      <c r="AJ32" s="419"/>
      <c r="AK32" s="419"/>
      <c r="AM32" s="419" t="s">
        <v>189</v>
      </c>
      <c r="AN32" s="419"/>
      <c r="AO32" s="419"/>
      <c r="AP32" s="419"/>
      <c r="AQ32" s="419"/>
      <c r="AR32" s="419"/>
      <c r="AS32" s="419"/>
      <c r="AT32" s="419"/>
      <c r="AU32" s="419"/>
      <c r="AV32" s="419"/>
      <c r="AW32" s="419"/>
      <c r="AX32" s="419"/>
      <c r="AY32" s="419"/>
      <c r="AZ32" s="419"/>
      <c r="BA32" s="419"/>
      <c r="BB32" s="419"/>
      <c r="BC32" s="419"/>
      <c r="BE32" s="419" t="s">
        <v>190</v>
      </c>
      <c r="BF32" s="419"/>
      <c r="BG32" s="419"/>
      <c r="BH32" s="419"/>
      <c r="BI32" s="419"/>
      <c r="BJ32" s="419"/>
      <c r="BK32" s="419"/>
      <c r="BL32" s="419"/>
      <c r="BM32" s="419"/>
      <c r="BN32" s="419"/>
      <c r="BO32" s="419"/>
      <c r="BP32" s="419"/>
      <c r="BQ32" s="419"/>
      <c r="BR32" s="419"/>
      <c r="BS32" s="419"/>
      <c r="BT32" s="419"/>
      <c r="BU32" s="419"/>
      <c r="BW32" s="419" t="s">
        <v>191</v>
      </c>
      <c r="BX32" s="419"/>
      <c r="BY32" s="419"/>
      <c r="BZ32" s="419"/>
      <c r="CA32" s="419"/>
      <c r="CB32" s="419"/>
      <c r="CC32" s="419"/>
      <c r="CD32" s="419"/>
      <c r="CE32" s="419"/>
      <c r="CF32" s="419"/>
      <c r="CG32" s="419"/>
      <c r="CH32" s="419"/>
      <c r="CI32" s="419"/>
      <c r="CJ32" s="419"/>
      <c r="CK32" s="419"/>
      <c r="CL32" s="419"/>
      <c r="CM32" s="419"/>
      <c r="CO32" s="419" t="s">
        <v>192</v>
      </c>
      <c r="CP32" s="419"/>
      <c r="CQ32" s="419"/>
      <c r="CR32" s="419"/>
      <c r="CS32" s="419"/>
      <c r="CT32" s="419"/>
      <c r="CU32" s="419"/>
      <c r="CV32" s="419"/>
      <c r="CW32" s="419"/>
      <c r="CX32" s="419"/>
      <c r="CY32" s="419"/>
      <c r="CZ32" s="419"/>
      <c r="DA32" s="419"/>
      <c r="DB32" s="419"/>
      <c r="DC32" s="419"/>
      <c r="DD32" s="419"/>
      <c r="DE32" s="419"/>
      <c r="DI32" s="201"/>
    </row>
    <row r="33" spans="1:113" ht="13.5" customHeight="1" x14ac:dyDescent="0.15">
      <c r="A33" s="178"/>
      <c r="B33" s="202"/>
      <c r="C33" s="411" t="s">
        <v>193</v>
      </c>
      <c r="D33" s="411"/>
      <c r="E33" s="410" t="s">
        <v>194</v>
      </c>
      <c r="F33" s="410"/>
      <c r="G33" s="410"/>
      <c r="H33" s="410"/>
      <c r="I33" s="410"/>
      <c r="J33" s="410"/>
      <c r="K33" s="410"/>
      <c r="L33" s="410"/>
      <c r="M33" s="410"/>
      <c r="N33" s="410"/>
      <c r="O33" s="410"/>
      <c r="P33" s="410"/>
      <c r="Q33" s="410"/>
      <c r="R33" s="410"/>
      <c r="S33" s="410"/>
      <c r="T33" s="203"/>
      <c r="U33" s="411" t="s">
        <v>193</v>
      </c>
      <c r="V33" s="411"/>
      <c r="W33" s="410" t="s">
        <v>194</v>
      </c>
      <c r="X33" s="410"/>
      <c r="Y33" s="410"/>
      <c r="Z33" s="410"/>
      <c r="AA33" s="410"/>
      <c r="AB33" s="410"/>
      <c r="AC33" s="410"/>
      <c r="AD33" s="410"/>
      <c r="AE33" s="410"/>
      <c r="AF33" s="410"/>
      <c r="AG33" s="410"/>
      <c r="AH33" s="410"/>
      <c r="AI33" s="410"/>
      <c r="AJ33" s="410"/>
      <c r="AK33" s="410"/>
      <c r="AL33" s="203"/>
      <c r="AM33" s="411" t="s">
        <v>193</v>
      </c>
      <c r="AN33" s="411"/>
      <c r="AO33" s="410" t="s">
        <v>194</v>
      </c>
      <c r="AP33" s="410"/>
      <c r="AQ33" s="410"/>
      <c r="AR33" s="410"/>
      <c r="AS33" s="410"/>
      <c r="AT33" s="410"/>
      <c r="AU33" s="410"/>
      <c r="AV33" s="410"/>
      <c r="AW33" s="410"/>
      <c r="AX33" s="410"/>
      <c r="AY33" s="410"/>
      <c r="AZ33" s="410"/>
      <c r="BA33" s="410"/>
      <c r="BB33" s="410"/>
      <c r="BC33" s="410"/>
      <c r="BD33" s="204"/>
      <c r="BE33" s="410" t="s">
        <v>195</v>
      </c>
      <c r="BF33" s="410"/>
      <c r="BG33" s="410" t="s">
        <v>196</v>
      </c>
      <c r="BH33" s="410"/>
      <c r="BI33" s="410"/>
      <c r="BJ33" s="410"/>
      <c r="BK33" s="410"/>
      <c r="BL33" s="410"/>
      <c r="BM33" s="410"/>
      <c r="BN33" s="410"/>
      <c r="BO33" s="410"/>
      <c r="BP33" s="410"/>
      <c r="BQ33" s="410"/>
      <c r="BR33" s="410"/>
      <c r="BS33" s="410"/>
      <c r="BT33" s="410"/>
      <c r="BU33" s="410"/>
      <c r="BV33" s="204"/>
      <c r="BW33" s="411" t="s">
        <v>195</v>
      </c>
      <c r="BX33" s="411"/>
      <c r="BY33" s="410" t="s">
        <v>197</v>
      </c>
      <c r="BZ33" s="410"/>
      <c r="CA33" s="410"/>
      <c r="CB33" s="410"/>
      <c r="CC33" s="410"/>
      <c r="CD33" s="410"/>
      <c r="CE33" s="410"/>
      <c r="CF33" s="410"/>
      <c r="CG33" s="410"/>
      <c r="CH33" s="410"/>
      <c r="CI33" s="410"/>
      <c r="CJ33" s="410"/>
      <c r="CK33" s="410"/>
      <c r="CL33" s="410"/>
      <c r="CM33" s="410"/>
      <c r="CN33" s="203"/>
      <c r="CO33" s="411" t="s">
        <v>193</v>
      </c>
      <c r="CP33" s="411"/>
      <c r="CQ33" s="410" t="s">
        <v>198</v>
      </c>
      <c r="CR33" s="410"/>
      <c r="CS33" s="410"/>
      <c r="CT33" s="410"/>
      <c r="CU33" s="410"/>
      <c r="CV33" s="410"/>
      <c r="CW33" s="410"/>
      <c r="CX33" s="410"/>
      <c r="CY33" s="410"/>
      <c r="CZ33" s="410"/>
      <c r="DA33" s="410"/>
      <c r="DB33" s="410"/>
      <c r="DC33" s="410"/>
      <c r="DD33" s="410"/>
      <c r="DE33" s="410"/>
      <c r="DF33" s="203"/>
      <c r="DG33" s="409" t="s">
        <v>199</v>
      </c>
      <c r="DH33" s="409"/>
      <c r="DI33" s="205"/>
    </row>
    <row r="34" spans="1:113" ht="32.25" customHeight="1" x14ac:dyDescent="0.15">
      <c r="A34" s="178"/>
      <c r="B34" s="202"/>
      <c r="C34" s="407">
        <f>IF(E34="","",1)</f>
        <v>1</v>
      </c>
      <c r="D34" s="407"/>
      <c r="E34" s="408" t="str">
        <f>IF('各会計、関係団体の財政状況及び健全化判断比率'!B7="","",'各会計、関係団体の財政状況及び健全化判断比率'!B7)</f>
        <v>一般会計</v>
      </c>
      <c r="F34" s="408"/>
      <c r="G34" s="408"/>
      <c r="H34" s="408"/>
      <c r="I34" s="408"/>
      <c r="J34" s="408"/>
      <c r="K34" s="408"/>
      <c r="L34" s="408"/>
      <c r="M34" s="408"/>
      <c r="N34" s="408"/>
      <c r="O34" s="408"/>
      <c r="P34" s="408"/>
      <c r="Q34" s="408"/>
      <c r="R34" s="408"/>
      <c r="S34" s="408"/>
      <c r="T34" s="178"/>
      <c r="U34" s="407">
        <f>IF(W34="","",MAX(C34:D43)+1)</f>
        <v>2</v>
      </c>
      <c r="V34" s="407"/>
      <c r="W34" s="408" t="str">
        <f>IF('各会計、関係団体の財政状況及び健全化判断比率'!B28="","",'各会計、関係団体の財政状況及び健全化判断比率'!B28)</f>
        <v>国民健康保険事業特別会計</v>
      </c>
      <c r="X34" s="408"/>
      <c r="Y34" s="408"/>
      <c r="Z34" s="408"/>
      <c r="AA34" s="408"/>
      <c r="AB34" s="408"/>
      <c r="AC34" s="408"/>
      <c r="AD34" s="408"/>
      <c r="AE34" s="408"/>
      <c r="AF34" s="408"/>
      <c r="AG34" s="408"/>
      <c r="AH34" s="408"/>
      <c r="AI34" s="408"/>
      <c r="AJ34" s="408"/>
      <c r="AK34" s="408"/>
      <c r="AL34" s="178"/>
      <c r="AM34" s="407">
        <f>IF(AO34="","",MAX(C34:D43,U34:V43)+1)</f>
        <v>5</v>
      </c>
      <c r="AN34" s="407"/>
      <c r="AO34" s="408" t="str">
        <f>IF('各会計、関係団体の財政状況及び健全化判断比率'!B31="","",'各会計、関係団体の財政状況及び健全化判断比率'!B31)</f>
        <v>下水道事業会計</v>
      </c>
      <c r="AP34" s="408"/>
      <c r="AQ34" s="408"/>
      <c r="AR34" s="408"/>
      <c r="AS34" s="408"/>
      <c r="AT34" s="408"/>
      <c r="AU34" s="408"/>
      <c r="AV34" s="408"/>
      <c r="AW34" s="408"/>
      <c r="AX34" s="408"/>
      <c r="AY34" s="408"/>
      <c r="AZ34" s="408"/>
      <c r="BA34" s="408"/>
      <c r="BB34" s="408"/>
      <c r="BC34" s="408"/>
      <c r="BD34" s="178"/>
      <c r="BE34" s="407">
        <f>IF(BG34="","",MAX(C34:D43,U34:V43,AM34:AN43)+1)</f>
        <v>6</v>
      </c>
      <c r="BF34" s="407"/>
      <c r="BG34" s="408" t="str">
        <f>IF('各会計、関係団体の財政状況及び健全化判断比率'!B32="","",'各会計、関係団体の財政状況及び健全化判断比率'!B32)</f>
        <v>青果市場事業特別会計</v>
      </c>
      <c r="BH34" s="408"/>
      <c r="BI34" s="408"/>
      <c r="BJ34" s="408"/>
      <c r="BK34" s="408"/>
      <c r="BL34" s="408"/>
      <c r="BM34" s="408"/>
      <c r="BN34" s="408"/>
      <c r="BO34" s="408"/>
      <c r="BP34" s="408"/>
      <c r="BQ34" s="408"/>
      <c r="BR34" s="408"/>
      <c r="BS34" s="408"/>
      <c r="BT34" s="408"/>
      <c r="BU34" s="408"/>
      <c r="BV34" s="178"/>
      <c r="BW34" s="407">
        <f>IF(BY34="","",MAX(C34:D43,U34:V43,AM34:AN43,BE34:BF43)+1)</f>
        <v>7</v>
      </c>
      <c r="BX34" s="407"/>
      <c r="BY34" s="408" t="str">
        <f>IF('各会計、関係団体の財政状況及び健全化判断比率'!B68="","",'各会計、関係団体の財政状況及び健全化判断比率'!B68)</f>
        <v>茨城県南水道企業団</v>
      </c>
      <c r="BZ34" s="408"/>
      <c r="CA34" s="408"/>
      <c r="CB34" s="408"/>
      <c r="CC34" s="408"/>
      <c r="CD34" s="408"/>
      <c r="CE34" s="408"/>
      <c r="CF34" s="408"/>
      <c r="CG34" s="408"/>
      <c r="CH34" s="408"/>
      <c r="CI34" s="408"/>
      <c r="CJ34" s="408"/>
      <c r="CK34" s="408"/>
      <c r="CL34" s="408"/>
      <c r="CM34" s="408"/>
      <c r="CN34" s="178"/>
      <c r="CO34" s="407">
        <f>IF(CQ34="","",MAX(C34:D43,U34:V43,AM34:AN43,BE34:BF43,BW34:BX43)+1)</f>
        <v>17</v>
      </c>
      <c r="CP34" s="407"/>
      <c r="CQ34" s="408" t="str">
        <f>IF('各会計、関係団体の財政状況及び健全化判断比率'!BS7="","",'各会計、関係団体の財政状況及び健全化判断比率'!BS7)</f>
        <v>牛久都市開発</v>
      </c>
      <c r="CR34" s="408"/>
      <c r="CS34" s="408"/>
      <c r="CT34" s="408"/>
      <c r="CU34" s="408"/>
      <c r="CV34" s="408"/>
      <c r="CW34" s="408"/>
      <c r="CX34" s="408"/>
      <c r="CY34" s="408"/>
      <c r="CZ34" s="408"/>
      <c r="DA34" s="408"/>
      <c r="DB34" s="408"/>
      <c r="DC34" s="408"/>
      <c r="DD34" s="408"/>
      <c r="DE34" s="408"/>
      <c r="DG34" s="405" t="str">
        <f>IF('各会計、関係団体の財政状況及び健全化判断比率'!BR7="","",'各会計、関係団体の財政状況及び健全化判断比率'!BR7)</f>
        <v/>
      </c>
      <c r="DH34" s="405"/>
      <c r="DI34" s="205"/>
    </row>
    <row r="35" spans="1:113" ht="32.25" customHeight="1" x14ac:dyDescent="0.15">
      <c r="A35" s="178"/>
      <c r="B35" s="202"/>
      <c r="C35" s="407" t="str">
        <f>IF(E35="","",C34+1)</f>
        <v/>
      </c>
      <c r="D35" s="407"/>
      <c r="E35" s="408" t="str">
        <f>IF('各会計、関係団体の財政状況及び健全化判断比率'!B8="","",'各会計、関係団体の財政状況及び健全化判断比率'!B8)</f>
        <v/>
      </c>
      <c r="F35" s="408"/>
      <c r="G35" s="408"/>
      <c r="H35" s="408"/>
      <c r="I35" s="408"/>
      <c r="J35" s="408"/>
      <c r="K35" s="408"/>
      <c r="L35" s="408"/>
      <c r="M35" s="408"/>
      <c r="N35" s="408"/>
      <c r="O35" s="408"/>
      <c r="P35" s="408"/>
      <c r="Q35" s="408"/>
      <c r="R35" s="408"/>
      <c r="S35" s="408"/>
      <c r="T35" s="178"/>
      <c r="U35" s="407">
        <f>IF(W35="","",U34+1)</f>
        <v>3</v>
      </c>
      <c r="V35" s="407"/>
      <c r="W35" s="408" t="str">
        <f>IF('各会計、関係団体の財政状況及び健全化判断比率'!B29="","",'各会計、関係団体の財政状況及び健全化判断比率'!B29)</f>
        <v>介護保険事業特別会計</v>
      </c>
      <c r="X35" s="408"/>
      <c r="Y35" s="408"/>
      <c r="Z35" s="408"/>
      <c r="AA35" s="408"/>
      <c r="AB35" s="408"/>
      <c r="AC35" s="408"/>
      <c r="AD35" s="408"/>
      <c r="AE35" s="408"/>
      <c r="AF35" s="408"/>
      <c r="AG35" s="408"/>
      <c r="AH35" s="408"/>
      <c r="AI35" s="408"/>
      <c r="AJ35" s="408"/>
      <c r="AK35" s="408"/>
      <c r="AL35" s="178"/>
      <c r="AM35" s="407" t="str">
        <f t="shared" ref="AM35:AM43" si="0">IF(AO35="","",AM34+1)</f>
        <v/>
      </c>
      <c r="AN35" s="407"/>
      <c r="AO35" s="408"/>
      <c r="AP35" s="408"/>
      <c r="AQ35" s="408"/>
      <c r="AR35" s="408"/>
      <c r="AS35" s="408"/>
      <c r="AT35" s="408"/>
      <c r="AU35" s="408"/>
      <c r="AV35" s="408"/>
      <c r="AW35" s="408"/>
      <c r="AX35" s="408"/>
      <c r="AY35" s="408"/>
      <c r="AZ35" s="408"/>
      <c r="BA35" s="408"/>
      <c r="BB35" s="408"/>
      <c r="BC35" s="408"/>
      <c r="BD35" s="178"/>
      <c r="BE35" s="407" t="str">
        <f t="shared" ref="BE35:BE43" si="1">IF(BG35="","",BE34+1)</f>
        <v/>
      </c>
      <c r="BF35" s="407"/>
      <c r="BG35" s="408"/>
      <c r="BH35" s="408"/>
      <c r="BI35" s="408"/>
      <c r="BJ35" s="408"/>
      <c r="BK35" s="408"/>
      <c r="BL35" s="408"/>
      <c r="BM35" s="408"/>
      <c r="BN35" s="408"/>
      <c r="BO35" s="408"/>
      <c r="BP35" s="408"/>
      <c r="BQ35" s="408"/>
      <c r="BR35" s="408"/>
      <c r="BS35" s="408"/>
      <c r="BT35" s="408"/>
      <c r="BU35" s="408"/>
      <c r="BV35" s="178"/>
      <c r="BW35" s="407">
        <f t="shared" ref="BW35:BW43" si="2">IF(BY35="","",BW34+1)</f>
        <v>8</v>
      </c>
      <c r="BX35" s="407"/>
      <c r="BY35" s="408" t="str">
        <f>IF('各会計、関係団体の財政状況及び健全化判断比率'!B69="","",'各会計、関係団体の財政状況及び健全化判断比率'!B69)</f>
        <v>龍ケ崎地方衛生組合</v>
      </c>
      <c r="BZ35" s="408"/>
      <c r="CA35" s="408"/>
      <c r="CB35" s="408"/>
      <c r="CC35" s="408"/>
      <c r="CD35" s="408"/>
      <c r="CE35" s="408"/>
      <c r="CF35" s="408"/>
      <c r="CG35" s="408"/>
      <c r="CH35" s="408"/>
      <c r="CI35" s="408"/>
      <c r="CJ35" s="408"/>
      <c r="CK35" s="408"/>
      <c r="CL35" s="408"/>
      <c r="CM35" s="408"/>
      <c r="CN35" s="178"/>
      <c r="CO35" s="407">
        <f t="shared" ref="CO35:CO43" si="3">IF(CQ35="","",CO34+1)</f>
        <v>18</v>
      </c>
      <c r="CP35" s="407"/>
      <c r="CQ35" s="408" t="str">
        <f>IF('各会計、関係団体の財政状況及び健全化判断比率'!BS8="","",'各会計、関係団体の財政状況及び健全化判断比率'!BS8)</f>
        <v>うしくグリーンファーム</v>
      </c>
      <c r="CR35" s="408"/>
      <c r="CS35" s="408"/>
      <c r="CT35" s="408"/>
      <c r="CU35" s="408"/>
      <c r="CV35" s="408"/>
      <c r="CW35" s="408"/>
      <c r="CX35" s="408"/>
      <c r="CY35" s="408"/>
      <c r="CZ35" s="408"/>
      <c r="DA35" s="408"/>
      <c r="DB35" s="408"/>
      <c r="DC35" s="408"/>
      <c r="DD35" s="408"/>
      <c r="DE35" s="408"/>
      <c r="DG35" s="405" t="str">
        <f>IF('各会計、関係団体の財政状況及び健全化判断比率'!BR8="","",'各会計、関係団体の財政状況及び健全化判断比率'!BR8)</f>
        <v/>
      </c>
      <c r="DH35" s="405"/>
      <c r="DI35" s="205"/>
    </row>
    <row r="36" spans="1:113" ht="32.25" customHeight="1" x14ac:dyDescent="0.15">
      <c r="A36" s="178"/>
      <c r="B36" s="202"/>
      <c r="C36" s="407" t="str">
        <f>IF(E36="","",C35+1)</f>
        <v/>
      </c>
      <c r="D36" s="407"/>
      <c r="E36" s="408" t="str">
        <f>IF('各会計、関係団体の財政状況及び健全化判断比率'!B9="","",'各会計、関係団体の財政状況及び健全化判断比率'!B9)</f>
        <v/>
      </c>
      <c r="F36" s="408"/>
      <c r="G36" s="408"/>
      <c r="H36" s="408"/>
      <c r="I36" s="408"/>
      <c r="J36" s="408"/>
      <c r="K36" s="408"/>
      <c r="L36" s="408"/>
      <c r="M36" s="408"/>
      <c r="N36" s="408"/>
      <c r="O36" s="408"/>
      <c r="P36" s="408"/>
      <c r="Q36" s="408"/>
      <c r="R36" s="408"/>
      <c r="S36" s="408"/>
      <c r="T36" s="178"/>
      <c r="U36" s="407">
        <f t="shared" ref="U36:U43" si="4">IF(W36="","",U35+1)</f>
        <v>4</v>
      </c>
      <c r="V36" s="407"/>
      <c r="W36" s="408" t="str">
        <f>IF('各会計、関係団体の財政状況及び健全化判断比率'!B30="","",'各会計、関係団体の財政状況及び健全化判断比率'!B30)</f>
        <v>後期高齢者医療事業特別会計</v>
      </c>
      <c r="X36" s="408"/>
      <c r="Y36" s="408"/>
      <c r="Z36" s="408"/>
      <c r="AA36" s="408"/>
      <c r="AB36" s="408"/>
      <c r="AC36" s="408"/>
      <c r="AD36" s="408"/>
      <c r="AE36" s="408"/>
      <c r="AF36" s="408"/>
      <c r="AG36" s="408"/>
      <c r="AH36" s="408"/>
      <c r="AI36" s="408"/>
      <c r="AJ36" s="408"/>
      <c r="AK36" s="408"/>
      <c r="AL36" s="178"/>
      <c r="AM36" s="407" t="str">
        <f t="shared" si="0"/>
        <v/>
      </c>
      <c r="AN36" s="407"/>
      <c r="AO36" s="408"/>
      <c r="AP36" s="408"/>
      <c r="AQ36" s="408"/>
      <c r="AR36" s="408"/>
      <c r="AS36" s="408"/>
      <c r="AT36" s="408"/>
      <c r="AU36" s="408"/>
      <c r="AV36" s="408"/>
      <c r="AW36" s="408"/>
      <c r="AX36" s="408"/>
      <c r="AY36" s="408"/>
      <c r="AZ36" s="408"/>
      <c r="BA36" s="408"/>
      <c r="BB36" s="408"/>
      <c r="BC36" s="408"/>
      <c r="BD36" s="178"/>
      <c r="BE36" s="407" t="str">
        <f t="shared" si="1"/>
        <v/>
      </c>
      <c r="BF36" s="407"/>
      <c r="BG36" s="408"/>
      <c r="BH36" s="408"/>
      <c r="BI36" s="408"/>
      <c r="BJ36" s="408"/>
      <c r="BK36" s="408"/>
      <c r="BL36" s="408"/>
      <c r="BM36" s="408"/>
      <c r="BN36" s="408"/>
      <c r="BO36" s="408"/>
      <c r="BP36" s="408"/>
      <c r="BQ36" s="408"/>
      <c r="BR36" s="408"/>
      <c r="BS36" s="408"/>
      <c r="BT36" s="408"/>
      <c r="BU36" s="408"/>
      <c r="BV36" s="178"/>
      <c r="BW36" s="407">
        <f t="shared" si="2"/>
        <v>9</v>
      </c>
      <c r="BX36" s="407"/>
      <c r="BY36" s="408" t="str">
        <f>IF('各会計、関係団体の財政状況及び健全化判断比率'!B70="","",'各会計、関係団体の財政状況及び健全化判断比率'!B70)</f>
        <v>稲敷地方広域市町村圏事務組合</v>
      </c>
      <c r="BZ36" s="408"/>
      <c r="CA36" s="408"/>
      <c r="CB36" s="408"/>
      <c r="CC36" s="408"/>
      <c r="CD36" s="408"/>
      <c r="CE36" s="408"/>
      <c r="CF36" s="408"/>
      <c r="CG36" s="408"/>
      <c r="CH36" s="408"/>
      <c r="CI36" s="408"/>
      <c r="CJ36" s="408"/>
      <c r="CK36" s="408"/>
      <c r="CL36" s="408"/>
      <c r="CM36" s="408"/>
      <c r="CN36" s="178"/>
      <c r="CO36" s="407">
        <f t="shared" si="3"/>
        <v>19</v>
      </c>
      <c r="CP36" s="407"/>
      <c r="CQ36" s="408" t="str">
        <f>IF('各会計、関係団体の財政状況及び健全化判断比率'!BS9="","",'各会計、関係団体の財政状況及び健全化判断比率'!BS9)</f>
        <v>牛久シャトー</v>
      </c>
      <c r="CR36" s="408"/>
      <c r="CS36" s="408"/>
      <c r="CT36" s="408"/>
      <c r="CU36" s="408"/>
      <c r="CV36" s="408"/>
      <c r="CW36" s="408"/>
      <c r="CX36" s="408"/>
      <c r="CY36" s="408"/>
      <c r="CZ36" s="408"/>
      <c r="DA36" s="408"/>
      <c r="DB36" s="408"/>
      <c r="DC36" s="408"/>
      <c r="DD36" s="408"/>
      <c r="DE36" s="408"/>
      <c r="DG36" s="405" t="str">
        <f>IF('各会計、関係団体の財政状況及び健全化判断比率'!BR9="","",'各会計、関係団体の財政状況及び健全化判断比率'!BR9)</f>
        <v/>
      </c>
      <c r="DH36" s="405"/>
      <c r="DI36" s="205"/>
    </row>
    <row r="37" spans="1:113" ht="32.25" customHeight="1" x14ac:dyDescent="0.15">
      <c r="A37" s="178"/>
      <c r="B37" s="202"/>
      <c r="C37" s="407" t="str">
        <f>IF(E37="","",C36+1)</f>
        <v/>
      </c>
      <c r="D37" s="407"/>
      <c r="E37" s="408" t="str">
        <f>IF('各会計、関係団体の財政状況及び健全化判断比率'!B10="","",'各会計、関係団体の財政状況及び健全化判断比率'!B10)</f>
        <v/>
      </c>
      <c r="F37" s="408"/>
      <c r="G37" s="408"/>
      <c r="H37" s="408"/>
      <c r="I37" s="408"/>
      <c r="J37" s="408"/>
      <c r="K37" s="408"/>
      <c r="L37" s="408"/>
      <c r="M37" s="408"/>
      <c r="N37" s="408"/>
      <c r="O37" s="408"/>
      <c r="P37" s="408"/>
      <c r="Q37" s="408"/>
      <c r="R37" s="408"/>
      <c r="S37" s="408"/>
      <c r="T37" s="178"/>
      <c r="U37" s="407" t="str">
        <f t="shared" si="4"/>
        <v/>
      </c>
      <c r="V37" s="407"/>
      <c r="W37" s="408"/>
      <c r="X37" s="408"/>
      <c r="Y37" s="408"/>
      <c r="Z37" s="408"/>
      <c r="AA37" s="408"/>
      <c r="AB37" s="408"/>
      <c r="AC37" s="408"/>
      <c r="AD37" s="408"/>
      <c r="AE37" s="408"/>
      <c r="AF37" s="408"/>
      <c r="AG37" s="408"/>
      <c r="AH37" s="408"/>
      <c r="AI37" s="408"/>
      <c r="AJ37" s="408"/>
      <c r="AK37" s="408"/>
      <c r="AL37" s="178"/>
      <c r="AM37" s="407" t="str">
        <f t="shared" si="0"/>
        <v/>
      </c>
      <c r="AN37" s="407"/>
      <c r="AO37" s="408"/>
      <c r="AP37" s="408"/>
      <c r="AQ37" s="408"/>
      <c r="AR37" s="408"/>
      <c r="AS37" s="408"/>
      <c r="AT37" s="408"/>
      <c r="AU37" s="408"/>
      <c r="AV37" s="408"/>
      <c r="AW37" s="408"/>
      <c r="AX37" s="408"/>
      <c r="AY37" s="408"/>
      <c r="AZ37" s="408"/>
      <c r="BA37" s="408"/>
      <c r="BB37" s="408"/>
      <c r="BC37" s="408"/>
      <c r="BD37" s="178"/>
      <c r="BE37" s="407" t="str">
        <f t="shared" si="1"/>
        <v/>
      </c>
      <c r="BF37" s="407"/>
      <c r="BG37" s="408"/>
      <c r="BH37" s="408"/>
      <c r="BI37" s="408"/>
      <c r="BJ37" s="408"/>
      <c r="BK37" s="408"/>
      <c r="BL37" s="408"/>
      <c r="BM37" s="408"/>
      <c r="BN37" s="408"/>
      <c r="BO37" s="408"/>
      <c r="BP37" s="408"/>
      <c r="BQ37" s="408"/>
      <c r="BR37" s="408"/>
      <c r="BS37" s="408"/>
      <c r="BT37" s="408"/>
      <c r="BU37" s="408"/>
      <c r="BV37" s="178"/>
      <c r="BW37" s="407">
        <f t="shared" si="2"/>
        <v>10</v>
      </c>
      <c r="BX37" s="407"/>
      <c r="BY37" s="408" t="str">
        <f>IF('各会計、関係団体の財政状況及び健全化判断比率'!B71="","",'各会計、関係団体の財政状況及び健全化判断比率'!B71)</f>
        <v>茨城県市町村総合事務組合（一般会計）</v>
      </c>
      <c r="BZ37" s="408"/>
      <c r="CA37" s="408"/>
      <c r="CB37" s="408"/>
      <c r="CC37" s="408"/>
      <c r="CD37" s="408"/>
      <c r="CE37" s="408"/>
      <c r="CF37" s="408"/>
      <c r="CG37" s="408"/>
      <c r="CH37" s="408"/>
      <c r="CI37" s="408"/>
      <c r="CJ37" s="408"/>
      <c r="CK37" s="408"/>
      <c r="CL37" s="408"/>
      <c r="CM37" s="408"/>
      <c r="CN37" s="178"/>
      <c r="CO37" s="407" t="str">
        <f t="shared" si="3"/>
        <v/>
      </c>
      <c r="CP37" s="407"/>
      <c r="CQ37" s="408" t="str">
        <f>IF('各会計、関係団体の財政状況及び健全化判断比率'!BS10="","",'各会計、関係団体の財政状況及び健全化判断比率'!BS10)</f>
        <v/>
      </c>
      <c r="CR37" s="408"/>
      <c r="CS37" s="408"/>
      <c r="CT37" s="408"/>
      <c r="CU37" s="408"/>
      <c r="CV37" s="408"/>
      <c r="CW37" s="408"/>
      <c r="CX37" s="408"/>
      <c r="CY37" s="408"/>
      <c r="CZ37" s="408"/>
      <c r="DA37" s="408"/>
      <c r="DB37" s="408"/>
      <c r="DC37" s="408"/>
      <c r="DD37" s="408"/>
      <c r="DE37" s="408"/>
      <c r="DG37" s="405" t="str">
        <f>IF('各会計、関係団体の財政状況及び健全化判断比率'!BR10="","",'各会計、関係団体の財政状況及び健全化判断比率'!BR10)</f>
        <v/>
      </c>
      <c r="DH37" s="405"/>
      <c r="DI37" s="205"/>
    </row>
    <row r="38" spans="1:113" ht="32.25" customHeight="1" x14ac:dyDescent="0.15">
      <c r="A38" s="178"/>
      <c r="B38" s="202"/>
      <c r="C38" s="407" t="str">
        <f t="shared" ref="C38:C43" si="5">IF(E38="","",C37+1)</f>
        <v/>
      </c>
      <c r="D38" s="407"/>
      <c r="E38" s="408" t="str">
        <f>IF('各会計、関係団体の財政状況及び健全化判断比率'!B11="","",'各会計、関係団体の財政状況及び健全化判断比率'!B11)</f>
        <v/>
      </c>
      <c r="F38" s="408"/>
      <c r="G38" s="408"/>
      <c r="H38" s="408"/>
      <c r="I38" s="408"/>
      <c r="J38" s="408"/>
      <c r="K38" s="408"/>
      <c r="L38" s="408"/>
      <c r="M38" s="408"/>
      <c r="N38" s="408"/>
      <c r="O38" s="408"/>
      <c r="P38" s="408"/>
      <c r="Q38" s="408"/>
      <c r="R38" s="408"/>
      <c r="S38" s="408"/>
      <c r="T38" s="178"/>
      <c r="U38" s="407" t="str">
        <f t="shared" si="4"/>
        <v/>
      </c>
      <c r="V38" s="407"/>
      <c r="W38" s="408"/>
      <c r="X38" s="408"/>
      <c r="Y38" s="408"/>
      <c r="Z38" s="408"/>
      <c r="AA38" s="408"/>
      <c r="AB38" s="408"/>
      <c r="AC38" s="408"/>
      <c r="AD38" s="408"/>
      <c r="AE38" s="408"/>
      <c r="AF38" s="408"/>
      <c r="AG38" s="408"/>
      <c r="AH38" s="408"/>
      <c r="AI38" s="408"/>
      <c r="AJ38" s="408"/>
      <c r="AK38" s="408"/>
      <c r="AL38" s="178"/>
      <c r="AM38" s="407" t="str">
        <f t="shared" si="0"/>
        <v/>
      </c>
      <c r="AN38" s="407"/>
      <c r="AO38" s="408"/>
      <c r="AP38" s="408"/>
      <c r="AQ38" s="408"/>
      <c r="AR38" s="408"/>
      <c r="AS38" s="408"/>
      <c r="AT38" s="408"/>
      <c r="AU38" s="408"/>
      <c r="AV38" s="408"/>
      <c r="AW38" s="408"/>
      <c r="AX38" s="408"/>
      <c r="AY38" s="408"/>
      <c r="AZ38" s="408"/>
      <c r="BA38" s="408"/>
      <c r="BB38" s="408"/>
      <c r="BC38" s="408"/>
      <c r="BD38" s="178"/>
      <c r="BE38" s="407" t="str">
        <f t="shared" si="1"/>
        <v/>
      </c>
      <c r="BF38" s="407"/>
      <c r="BG38" s="408"/>
      <c r="BH38" s="408"/>
      <c r="BI38" s="408"/>
      <c r="BJ38" s="408"/>
      <c r="BK38" s="408"/>
      <c r="BL38" s="408"/>
      <c r="BM38" s="408"/>
      <c r="BN38" s="408"/>
      <c r="BO38" s="408"/>
      <c r="BP38" s="408"/>
      <c r="BQ38" s="408"/>
      <c r="BR38" s="408"/>
      <c r="BS38" s="408"/>
      <c r="BT38" s="408"/>
      <c r="BU38" s="408"/>
      <c r="BV38" s="178"/>
      <c r="BW38" s="407">
        <f t="shared" si="2"/>
        <v>11</v>
      </c>
      <c r="BX38" s="407"/>
      <c r="BY38" s="408" t="str">
        <f>IF('各会計、関係団体の財政状況及び健全化判断比率'!B72="","",'各会計、関係団体の財政状況及び健全化判断比率'!B72)</f>
        <v>茨城県市町村総合事務組合（県民交通災害共済事業特別会計）</v>
      </c>
      <c r="BZ38" s="408"/>
      <c r="CA38" s="408"/>
      <c r="CB38" s="408"/>
      <c r="CC38" s="408"/>
      <c r="CD38" s="408"/>
      <c r="CE38" s="408"/>
      <c r="CF38" s="408"/>
      <c r="CG38" s="408"/>
      <c r="CH38" s="408"/>
      <c r="CI38" s="408"/>
      <c r="CJ38" s="408"/>
      <c r="CK38" s="408"/>
      <c r="CL38" s="408"/>
      <c r="CM38" s="408"/>
      <c r="CN38" s="178"/>
      <c r="CO38" s="407" t="str">
        <f t="shared" si="3"/>
        <v/>
      </c>
      <c r="CP38" s="407"/>
      <c r="CQ38" s="408" t="str">
        <f>IF('各会計、関係団体の財政状況及び健全化判断比率'!BS11="","",'各会計、関係団体の財政状況及び健全化判断比率'!BS11)</f>
        <v/>
      </c>
      <c r="CR38" s="408"/>
      <c r="CS38" s="408"/>
      <c r="CT38" s="408"/>
      <c r="CU38" s="408"/>
      <c r="CV38" s="408"/>
      <c r="CW38" s="408"/>
      <c r="CX38" s="408"/>
      <c r="CY38" s="408"/>
      <c r="CZ38" s="408"/>
      <c r="DA38" s="408"/>
      <c r="DB38" s="408"/>
      <c r="DC38" s="408"/>
      <c r="DD38" s="408"/>
      <c r="DE38" s="408"/>
      <c r="DG38" s="405" t="str">
        <f>IF('各会計、関係団体の財政状況及び健全化判断比率'!BR11="","",'各会計、関係団体の財政状況及び健全化判断比率'!BR11)</f>
        <v/>
      </c>
      <c r="DH38" s="405"/>
      <c r="DI38" s="205"/>
    </row>
    <row r="39" spans="1:113" ht="32.25" customHeight="1" x14ac:dyDescent="0.15">
      <c r="A39" s="178"/>
      <c r="B39" s="202"/>
      <c r="C39" s="407" t="str">
        <f t="shared" si="5"/>
        <v/>
      </c>
      <c r="D39" s="407"/>
      <c r="E39" s="408" t="str">
        <f>IF('各会計、関係団体の財政状況及び健全化判断比率'!B12="","",'各会計、関係団体の財政状況及び健全化判断比率'!B12)</f>
        <v/>
      </c>
      <c r="F39" s="408"/>
      <c r="G39" s="408"/>
      <c r="H39" s="408"/>
      <c r="I39" s="408"/>
      <c r="J39" s="408"/>
      <c r="K39" s="408"/>
      <c r="L39" s="408"/>
      <c r="M39" s="408"/>
      <c r="N39" s="408"/>
      <c r="O39" s="408"/>
      <c r="P39" s="408"/>
      <c r="Q39" s="408"/>
      <c r="R39" s="408"/>
      <c r="S39" s="408"/>
      <c r="T39" s="178"/>
      <c r="U39" s="407" t="str">
        <f t="shared" si="4"/>
        <v/>
      </c>
      <c r="V39" s="407"/>
      <c r="W39" s="408"/>
      <c r="X39" s="408"/>
      <c r="Y39" s="408"/>
      <c r="Z39" s="408"/>
      <c r="AA39" s="408"/>
      <c r="AB39" s="408"/>
      <c r="AC39" s="408"/>
      <c r="AD39" s="408"/>
      <c r="AE39" s="408"/>
      <c r="AF39" s="408"/>
      <c r="AG39" s="408"/>
      <c r="AH39" s="408"/>
      <c r="AI39" s="408"/>
      <c r="AJ39" s="408"/>
      <c r="AK39" s="408"/>
      <c r="AL39" s="178"/>
      <c r="AM39" s="407" t="str">
        <f t="shared" si="0"/>
        <v/>
      </c>
      <c r="AN39" s="407"/>
      <c r="AO39" s="408"/>
      <c r="AP39" s="408"/>
      <c r="AQ39" s="408"/>
      <c r="AR39" s="408"/>
      <c r="AS39" s="408"/>
      <c r="AT39" s="408"/>
      <c r="AU39" s="408"/>
      <c r="AV39" s="408"/>
      <c r="AW39" s="408"/>
      <c r="AX39" s="408"/>
      <c r="AY39" s="408"/>
      <c r="AZ39" s="408"/>
      <c r="BA39" s="408"/>
      <c r="BB39" s="408"/>
      <c r="BC39" s="408"/>
      <c r="BD39" s="178"/>
      <c r="BE39" s="407" t="str">
        <f t="shared" si="1"/>
        <v/>
      </c>
      <c r="BF39" s="407"/>
      <c r="BG39" s="408"/>
      <c r="BH39" s="408"/>
      <c r="BI39" s="408"/>
      <c r="BJ39" s="408"/>
      <c r="BK39" s="408"/>
      <c r="BL39" s="408"/>
      <c r="BM39" s="408"/>
      <c r="BN39" s="408"/>
      <c r="BO39" s="408"/>
      <c r="BP39" s="408"/>
      <c r="BQ39" s="408"/>
      <c r="BR39" s="408"/>
      <c r="BS39" s="408"/>
      <c r="BT39" s="408"/>
      <c r="BU39" s="408"/>
      <c r="BV39" s="178"/>
      <c r="BW39" s="407">
        <f t="shared" si="2"/>
        <v>12</v>
      </c>
      <c r="BX39" s="407"/>
      <c r="BY39" s="408" t="str">
        <f>IF('各会計、関係団体の財政状況及び健全化判断比率'!B73="","",'各会計、関係団体の財政状況及び健全化判断比率'!B73)</f>
        <v>牛久市・阿見町斎場組合</v>
      </c>
      <c r="BZ39" s="408"/>
      <c r="CA39" s="408"/>
      <c r="CB39" s="408"/>
      <c r="CC39" s="408"/>
      <c r="CD39" s="408"/>
      <c r="CE39" s="408"/>
      <c r="CF39" s="408"/>
      <c r="CG39" s="408"/>
      <c r="CH39" s="408"/>
      <c r="CI39" s="408"/>
      <c r="CJ39" s="408"/>
      <c r="CK39" s="408"/>
      <c r="CL39" s="408"/>
      <c r="CM39" s="408"/>
      <c r="CN39" s="178"/>
      <c r="CO39" s="407" t="str">
        <f t="shared" si="3"/>
        <v/>
      </c>
      <c r="CP39" s="407"/>
      <c r="CQ39" s="408" t="str">
        <f>IF('各会計、関係団体の財政状況及び健全化判断比率'!BS12="","",'各会計、関係団体の財政状況及び健全化判断比率'!BS12)</f>
        <v/>
      </c>
      <c r="CR39" s="408"/>
      <c r="CS39" s="408"/>
      <c r="CT39" s="408"/>
      <c r="CU39" s="408"/>
      <c r="CV39" s="408"/>
      <c r="CW39" s="408"/>
      <c r="CX39" s="408"/>
      <c r="CY39" s="408"/>
      <c r="CZ39" s="408"/>
      <c r="DA39" s="408"/>
      <c r="DB39" s="408"/>
      <c r="DC39" s="408"/>
      <c r="DD39" s="408"/>
      <c r="DE39" s="408"/>
      <c r="DG39" s="405" t="str">
        <f>IF('各会計、関係団体の財政状況及び健全化判断比率'!BR12="","",'各会計、関係団体の財政状況及び健全化判断比率'!BR12)</f>
        <v/>
      </c>
      <c r="DH39" s="405"/>
      <c r="DI39" s="205"/>
    </row>
    <row r="40" spans="1:113" ht="32.25" customHeight="1" x14ac:dyDescent="0.15">
      <c r="A40" s="178"/>
      <c r="B40" s="202"/>
      <c r="C40" s="407" t="str">
        <f t="shared" si="5"/>
        <v/>
      </c>
      <c r="D40" s="407"/>
      <c r="E40" s="408" t="str">
        <f>IF('各会計、関係団体の財政状況及び健全化判断比率'!B13="","",'各会計、関係団体の財政状況及び健全化判断比率'!B13)</f>
        <v/>
      </c>
      <c r="F40" s="408"/>
      <c r="G40" s="408"/>
      <c r="H40" s="408"/>
      <c r="I40" s="408"/>
      <c r="J40" s="408"/>
      <c r="K40" s="408"/>
      <c r="L40" s="408"/>
      <c r="M40" s="408"/>
      <c r="N40" s="408"/>
      <c r="O40" s="408"/>
      <c r="P40" s="408"/>
      <c r="Q40" s="408"/>
      <c r="R40" s="408"/>
      <c r="S40" s="408"/>
      <c r="T40" s="178"/>
      <c r="U40" s="407" t="str">
        <f t="shared" si="4"/>
        <v/>
      </c>
      <c r="V40" s="407"/>
      <c r="W40" s="408"/>
      <c r="X40" s="408"/>
      <c r="Y40" s="408"/>
      <c r="Z40" s="408"/>
      <c r="AA40" s="408"/>
      <c r="AB40" s="408"/>
      <c r="AC40" s="408"/>
      <c r="AD40" s="408"/>
      <c r="AE40" s="408"/>
      <c r="AF40" s="408"/>
      <c r="AG40" s="408"/>
      <c r="AH40" s="408"/>
      <c r="AI40" s="408"/>
      <c r="AJ40" s="408"/>
      <c r="AK40" s="408"/>
      <c r="AL40" s="178"/>
      <c r="AM40" s="407" t="str">
        <f t="shared" si="0"/>
        <v/>
      </c>
      <c r="AN40" s="407"/>
      <c r="AO40" s="408"/>
      <c r="AP40" s="408"/>
      <c r="AQ40" s="408"/>
      <c r="AR40" s="408"/>
      <c r="AS40" s="408"/>
      <c r="AT40" s="408"/>
      <c r="AU40" s="408"/>
      <c r="AV40" s="408"/>
      <c r="AW40" s="408"/>
      <c r="AX40" s="408"/>
      <c r="AY40" s="408"/>
      <c r="AZ40" s="408"/>
      <c r="BA40" s="408"/>
      <c r="BB40" s="408"/>
      <c r="BC40" s="408"/>
      <c r="BD40" s="178"/>
      <c r="BE40" s="407" t="str">
        <f t="shared" si="1"/>
        <v/>
      </c>
      <c r="BF40" s="407"/>
      <c r="BG40" s="408"/>
      <c r="BH40" s="408"/>
      <c r="BI40" s="408"/>
      <c r="BJ40" s="408"/>
      <c r="BK40" s="408"/>
      <c r="BL40" s="408"/>
      <c r="BM40" s="408"/>
      <c r="BN40" s="408"/>
      <c r="BO40" s="408"/>
      <c r="BP40" s="408"/>
      <c r="BQ40" s="408"/>
      <c r="BR40" s="408"/>
      <c r="BS40" s="408"/>
      <c r="BT40" s="408"/>
      <c r="BU40" s="408"/>
      <c r="BV40" s="178"/>
      <c r="BW40" s="407">
        <f t="shared" si="2"/>
        <v>13</v>
      </c>
      <c r="BX40" s="407"/>
      <c r="BY40" s="408" t="str">
        <f>IF('各会計、関係団体の財政状況及び健全化判断比率'!B74="","",'各会計、関係団体の財政状況及び健全化判断比率'!B74)</f>
        <v>茨城租税債権管理機構</v>
      </c>
      <c r="BZ40" s="408"/>
      <c r="CA40" s="408"/>
      <c r="CB40" s="408"/>
      <c r="CC40" s="408"/>
      <c r="CD40" s="408"/>
      <c r="CE40" s="408"/>
      <c r="CF40" s="408"/>
      <c r="CG40" s="408"/>
      <c r="CH40" s="408"/>
      <c r="CI40" s="408"/>
      <c r="CJ40" s="408"/>
      <c r="CK40" s="408"/>
      <c r="CL40" s="408"/>
      <c r="CM40" s="408"/>
      <c r="CN40" s="178"/>
      <c r="CO40" s="407" t="str">
        <f t="shared" si="3"/>
        <v/>
      </c>
      <c r="CP40" s="407"/>
      <c r="CQ40" s="408" t="str">
        <f>IF('各会計、関係団体の財政状況及び健全化判断比率'!BS13="","",'各会計、関係団体の財政状況及び健全化判断比率'!BS13)</f>
        <v/>
      </c>
      <c r="CR40" s="408"/>
      <c r="CS40" s="408"/>
      <c r="CT40" s="408"/>
      <c r="CU40" s="408"/>
      <c r="CV40" s="408"/>
      <c r="CW40" s="408"/>
      <c r="CX40" s="408"/>
      <c r="CY40" s="408"/>
      <c r="CZ40" s="408"/>
      <c r="DA40" s="408"/>
      <c r="DB40" s="408"/>
      <c r="DC40" s="408"/>
      <c r="DD40" s="408"/>
      <c r="DE40" s="408"/>
      <c r="DG40" s="405" t="str">
        <f>IF('各会計、関係団体の財政状況及び健全化判断比率'!BR13="","",'各会計、関係団体の財政状況及び健全化判断比率'!BR13)</f>
        <v/>
      </c>
      <c r="DH40" s="405"/>
      <c r="DI40" s="205"/>
    </row>
    <row r="41" spans="1:113" ht="32.25" customHeight="1" x14ac:dyDescent="0.15">
      <c r="A41" s="178"/>
      <c r="B41" s="202"/>
      <c r="C41" s="407" t="str">
        <f t="shared" si="5"/>
        <v/>
      </c>
      <c r="D41" s="407"/>
      <c r="E41" s="408" t="str">
        <f>IF('各会計、関係団体の財政状況及び健全化判断比率'!B14="","",'各会計、関係団体の財政状況及び健全化判断比率'!B14)</f>
        <v/>
      </c>
      <c r="F41" s="408"/>
      <c r="G41" s="408"/>
      <c r="H41" s="408"/>
      <c r="I41" s="408"/>
      <c r="J41" s="408"/>
      <c r="K41" s="408"/>
      <c r="L41" s="408"/>
      <c r="M41" s="408"/>
      <c r="N41" s="408"/>
      <c r="O41" s="408"/>
      <c r="P41" s="408"/>
      <c r="Q41" s="408"/>
      <c r="R41" s="408"/>
      <c r="S41" s="408"/>
      <c r="T41" s="178"/>
      <c r="U41" s="407" t="str">
        <f t="shared" si="4"/>
        <v/>
      </c>
      <c r="V41" s="407"/>
      <c r="W41" s="408"/>
      <c r="X41" s="408"/>
      <c r="Y41" s="408"/>
      <c r="Z41" s="408"/>
      <c r="AA41" s="408"/>
      <c r="AB41" s="408"/>
      <c r="AC41" s="408"/>
      <c r="AD41" s="408"/>
      <c r="AE41" s="408"/>
      <c r="AF41" s="408"/>
      <c r="AG41" s="408"/>
      <c r="AH41" s="408"/>
      <c r="AI41" s="408"/>
      <c r="AJ41" s="408"/>
      <c r="AK41" s="408"/>
      <c r="AL41" s="178"/>
      <c r="AM41" s="407" t="str">
        <f t="shared" si="0"/>
        <v/>
      </c>
      <c r="AN41" s="407"/>
      <c r="AO41" s="408"/>
      <c r="AP41" s="408"/>
      <c r="AQ41" s="408"/>
      <c r="AR41" s="408"/>
      <c r="AS41" s="408"/>
      <c r="AT41" s="408"/>
      <c r="AU41" s="408"/>
      <c r="AV41" s="408"/>
      <c r="AW41" s="408"/>
      <c r="AX41" s="408"/>
      <c r="AY41" s="408"/>
      <c r="AZ41" s="408"/>
      <c r="BA41" s="408"/>
      <c r="BB41" s="408"/>
      <c r="BC41" s="408"/>
      <c r="BD41" s="178"/>
      <c r="BE41" s="407" t="str">
        <f t="shared" si="1"/>
        <v/>
      </c>
      <c r="BF41" s="407"/>
      <c r="BG41" s="408"/>
      <c r="BH41" s="408"/>
      <c r="BI41" s="408"/>
      <c r="BJ41" s="408"/>
      <c r="BK41" s="408"/>
      <c r="BL41" s="408"/>
      <c r="BM41" s="408"/>
      <c r="BN41" s="408"/>
      <c r="BO41" s="408"/>
      <c r="BP41" s="408"/>
      <c r="BQ41" s="408"/>
      <c r="BR41" s="408"/>
      <c r="BS41" s="408"/>
      <c r="BT41" s="408"/>
      <c r="BU41" s="408"/>
      <c r="BV41" s="178"/>
      <c r="BW41" s="407">
        <f t="shared" si="2"/>
        <v>14</v>
      </c>
      <c r="BX41" s="407"/>
      <c r="BY41" s="408" t="str">
        <f>IF('各会計、関係団体の財政状況及び健全化判断比率'!B75="","",'各会計、関係団体の財政状況及び健全化判断比率'!B75)</f>
        <v>利根川水系県南水防事務組合</v>
      </c>
      <c r="BZ41" s="408"/>
      <c r="CA41" s="408"/>
      <c r="CB41" s="408"/>
      <c r="CC41" s="408"/>
      <c r="CD41" s="408"/>
      <c r="CE41" s="408"/>
      <c r="CF41" s="408"/>
      <c r="CG41" s="408"/>
      <c r="CH41" s="408"/>
      <c r="CI41" s="408"/>
      <c r="CJ41" s="408"/>
      <c r="CK41" s="408"/>
      <c r="CL41" s="408"/>
      <c r="CM41" s="408"/>
      <c r="CN41" s="178"/>
      <c r="CO41" s="407" t="str">
        <f t="shared" si="3"/>
        <v/>
      </c>
      <c r="CP41" s="407"/>
      <c r="CQ41" s="408" t="str">
        <f>IF('各会計、関係団体の財政状況及び健全化判断比率'!BS14="","",'各会計、関係団体の財政状況及び健全化判断比率'!BS14)</f>
        <v/>
      </c>
      <c r="CR41" s="408"/>
      <c r="CS41" s="408"/>
      <c r="CT41" s="408"/>
      <c r="CU41" s="408"/>
      <c r="CV41" s="408"/>
      <c r="CW41" s="408"/>
      <c r="CX41" s="408"/>
      <c r="CY41" s="408"/>
      <c r="CZ41" s="408"/>
      <c r="DA41" s="408"/>
      <c r="DB41" s="408"/>
      <c r="DC41" s="408"/>
      <c r="DD41" s="408"/>
      <c r="DE41" s="408"/>
      <c r="DG41" s="405" t="str">
        <f>IF('各会計、関係団体の財政状況及び健全化判断比率'!BR14="","",'各会計、関係団体の財政状況及び健全化判断比率'!BR14)</f>
        <v/>
      </c>
      <c r="DH41" s="405"/>
      <c r="DI41" s="205"/>
    </row>
    <row r="42" spans="1:113" ht="32.25" customHeight="1" x14ac:dyDescent="0.15">
      <c r="B42" s="202"/>
      <c r="C42" s="407" t="str">
        <f t="shared" si="5"/>
        <v/>
      </c>
      <c r="D42" s="407"/>
      <c r="E42" s="408" t="str">
        <f>IF('各会計、関係団体の財政状況及び健全化判断比率'!B15="","",'各会計、関係団体の財政状況及び健全化判断比率'!B15)</f>
        <v/>
      </c>
      <c r="F42" s="408"/>
      <c r="G42" s="408"/>
      <c r="H42" s="408"/>
      <c r="I42" s="408"/>
      <c r="J42" s="408"/>
      <c r="K42" s="408"/>
      <c r="L42" s="408"/>
      <c r="M42" s="408"/>
      <c r="N42" s="408"/>
      <c r="O42" s="408"/>
      <c r="P42" s="408"/>
      <c r="Q42" s="408"/>
      <c r="R42" s="408"/>
      <c r="S42" s="408"/>
      <c r="T42" s="178"/>
      <c r="U42" s="407" t="str">
        <f t="shared" si="4"/>
        <v/>
      </c>
      <c r="V42" s="407"/>
      <c r="W42" s="408"/>
      <c r="X42" s="408"/>
      <c r="Y42" s="408"/>
      <c r="Z42" s="408"/>
      <c r="AA42" s="408"/>
      <c r="AB42" s="408"/>
      <c r="AC42" s="408"/>
      <c r="AD42" s="408"/>
      <c r="AE42" s="408"/>
      <c r="AF42" s="408"/>
      <c r="AG42" s="408"/>
      <c r="AH42" s="408"/>
      <c r="AI42" s="408"/>
      <c r="AJ42" s="408"/>
      <c r="AK42" s="408"/>
      <c r="AL42" s="178"/>
      <c r="AM42" s="407" t="str">
        <f t="shared" si="0"/>
        <v/>
      </c>
      <c r="AN42" s="407"/>
      <c r="AO42" s="408"/>
      <c r="AP42" s="408"/>
      <c r="AQ42" s="408"/>
      <c r="AR42" s="408"/>
      <c r="AS42" s="408"/>
      <c r="AT42" s="408"/>
      <c r="AU42" s="408"/>
      <c r="AV42" s="408"/>
      <c r="AW42" s="408"/>
      <c r="AX42" s="408"/>
      <c r="AY42" s="408"/>
      <c r="AZ42" s="408"/>
      <c r="BA42" s="408"/>
      <c r="BB42" s="408"/>
      <c r="BC42" s="408"/>
      <c r="BD42" s="178"/>
      <c r="BE42" s="407" t="str">
        <f t="shared" si="1"/>
        <v/>
      </c>
      <c r="BF42" s="407"/>
      <c r="BG42" s="408"/>
      <c r="BH42" s="408"/>
      <c r="BI42" s="408"/>
      <c r="BJ42" s="408"/>
      <c r="BK42" s="408"/>
      <c r="BL42" s="408"/>
      <c r="BM42" s="408"/>
      <c r="BN42" s="408"/>
      <c r="BO42" s="408"/>
      <c r="BP42" s="408"/>
      <c r="BQ42" s="408"/>
      <c r="BR42" s="408"/>
      <c r="BS42" s="408"/>
      <c r="BT42" s="408"/>
      <c r="BU42" s="408"/>
      <c r="BV42" s="178"/>
      <c r="BW42" s="407">
        <f t="shared" si="2"/>
        <v>15</v>
      </c>
      <c r="BX42" s="407"/>
      <c r="BY42" s="408" t="str">
        <f>IF('各会計、関係団体の財政状況及び健全化判断比率'!B76="","",'各会計、関係団体の財政状況及び健全化判断比率'!B76)</f>
        <v>茨城県後期高齢者医療広域連合（一般会計）</v>
      </c>
      <c r="BZ42" s="408"/>
      <c r="CA42" s="408"/>
      <c r="CB42" s="408"/>
      <c r="CC42" s="408"/>
      <c r="CD42" s="408"/>
      <c r="CE42" s="408"/>
      <c r="CF42" s="408"/>
      <c r="CG42" s="408"/>
      <c r="CH42" s="408"/>
      <c r="CI42" s="408"/>
      <c r="CJ42" s="408"/>
      <c r="CK42" s="408"/>
      <c r="CL42" s="408"/>
      <c r="CM42" s="408"/>
      <c r="CN42" s="178"/>
      <c r="CO42" s="407" t="str">
        <f t="shared" si="3"/>
        <v/>
      </c>
      <c r="CP42" s="407"/>
      <c r="CQ42" s="408" t="str">
        <f>IF('各会計、関係団体の財政状況及び健全化判断比率'!BS15="","",'各会計、関係団体の財政状況及び健全化判断比率'!BS15)</f>
        <v/>
      </c>
      <c r="CR42" s="408"/>
      <c r="CS42" s="408"/>
      <c r="CT42" s="408"/>
      <c r="CU42" s="408"/>
      <c r="CV42" s="408"/>
      <c r="CW42" s="408"/>
      <c r="CX42" s="408"/>
      <c r="CY42" s="408"/>
      <c r="CZ42" s="408"/>
      <c r="DA42" s="408"/>
      <c r="DB42" s="408"/>
      <c r="DC42" s="408"/>
      <c r="DD42" s="408"/>
      <c r="DE42" s="408"/>
      <c r="DG42" s="405" t="str">
        <f>IF('各会計、関係団体の財政状況及び健全化判断比率'!BR15="","",'各会計、関係団体の財政状況及び健全化判断比率'!BR15)</f>
        <v/>
      </c>
      <c r="DH42" s="405"/>
      <c r="DI42" s="205"/>
    </row>
    <row r="43" spans="1:113" ht="32.25" customHeight="1" x14ac:dyDescent="0.15">
      <c r="B43" s="202"/>
      <c r="C43" s="407" t="str">
        <f t="shared" si="5"/>
        <v/>
      </c>
      <c r="D43" s="407"/>
      <c r="E43" s="408" t="str">
        <f>IF('各会計、関係団体の財政状況及び健全化判断比率'!B16="","",'各会計、関係団体の財政状況及び健全化判断比率'!B16)</f>
        <v/>
      </c>
      <c r="F43" s="408"/>
      <c r="G43" s="408"/>
      <c r="H43" s="408"/>
      <c r="I43" s="408"/>
      <c r="J43" s="408"/>
      <c r="K43" s="408"/>
      <c r="L43" s="408"/>
      <c r="M43" s="408"/>
      <c r="N43" s="408"/>
      <c r="O43" s="408"/>
      <c r="P43" s="408"/>
      <c r="Q43" s="408"/>
      <c r="R43" s="408"/>
      <c r="S43" s="408"/>
      <c r="T43" s="178"/>
      <c r="U43" s="407" t="str">
        <f t="shared" si="4"/>
        <v/>
      </c>
      <c r="V43" s="407"/>
      <c r="W43" s="408"/>
      <c r="X43" s="408"/>
      <c r="Y43" s="408"/>
      <c r="Z43" s="408"/>
      <c r="AA43" s="408"/>
      <c r="AB43" s="408"/>
      <c r="AC43" s="408"/>
      <c r="AD43" s="408"/>
      <c r="AE43" s="408"/>
      <c r="AF43" s="408"/>
      <c r="AG43" s="408"/>
      <c r="AH43" s="408"/>
      <c r="AI43" s="408"/>
      <c r="AJ43" s="408"/>
      <c r="AK43" s="408"/>
      <c r="AL43" s="178"/>
      <c r="AM43" s="407" t="str">
        <f t="shared" si="0"/>
        <v/>
      </c>
      <c r="AN43" s="407"/>
      <c r="AO43" s="408"/>
      <c r="AP43" s="408"/>
      <c r="AQ43" s="408"/>
      <c r="AR43" s="408"/>
      <c r="AS43" s="408"/>
      <c r="AT43" s="408"/>
      <c r="AU43" s="408"/>
      <c r="AV43" s="408"/>
      <c r="AW43" s="408"/>
      <c r="AX43" s="408"/>
      <c r="AY43" s="408"/>
      <c r="AZ43" s="408"/>
      <c r="BA43" s="408"/>
      <c r="BB43" s="408"/>
      <c r="BC43" s="408"/>
      <c r="BD43" s="178"/>
      <c r="BE43" s="407" t="str">
        <f t="shared" si="1"/>
        <v/>
      </c>
      <c r="BF43" s="407"/>
      <c r="BG43" s="408"/>
      <c r="BH43" s="408"/>
      <c r="BI43" s="408"/>
      <c r="BJ43" s="408"/>
      <c r="BK43" s="408"/>
      <c r="BL43" s="408"/>
      <c r="BM43" s="408"/>
      <c r="BN43" s="408"/>
      <c r="BO43" s="408"/>
      <c r="BP43" s="408"/>
      <c r="BQ43" s="408"/>
      <c r="BR43" s="408"/>
      <c r="BS43" s="408"/>
      <c r="BT43" s="408"/>
      <c r="BU43" s="408"/>
      <c r="BV43" s="178"/>
      <c r="BW43" s="407">
        <f t="shared" si="2"/>
        <v>16</v>
      </c>
      <c r="BX43" s="407"/>
      <c r="BY43" s="408" t="str">
        <f>IF('各会計、関係団体の財政状況及び健全化判断比率'!B77="","",'各会計、関係団体の財政状況及び健全化判断比率'!B77)</f>
        <v>茨城県後期高齢者医療広域連合（後期高齢医療特別会計）</v>
      </c>
      <c r="BZ43" s="408"/>
      <c r="CA43" s="408"/>
      <c r="CB43" s="408"/>
      <c r="CC43" s="408"/>
      <c r="CD43" s="408"/>
      <c r="CE43" s="408"/>
      <c r="CF43" s="408"/>
      <c r="CG43" s="408"/>
      <c r="CH43" s="408"/>
      <c r="CI43" s="408"/>
      <c r="CJ43" s="408"/>
      <c r="CK43" s="408"/>
      <c r="CL43" s="408"/>
      <c r="CM43" s="408"/>
      <c r="CN43" s="178"/>
      <c r="CO43" s="407" t="str">
        <f t="shared" si="3"/>
        <v/>
      </c>
      <c r="CP43" s="407"/>
      <c r="CQ43" s="408" t="str">
        <f>IF('各会計、関係団体の財政状況及び健全化判断比率'!BS16="","",'各会計、関係団体の財政状況及び健全化判断比率'!BS16)</f>
        <v/>
      </c>
      <c r="CR43" s="408"/>
      <c r="CS43" s="408"/>
      <c r="CT43" s="408"/>
      <c r="CU43" s="408"/>
      <c r="CV43" s="408"/>
      <c r="CW43" s="408"/>
      <c r="CX43" s="408"/>
      <c r="CY43" s="408"/>
      <c r="CZ43" s="408"/>
      <c r="DA43" s="408"/>
      <c r="DB43" s="408"/>
      <c r="DC43" s="408"/>
      <c r="DD43" s="408"/>
      <c r="DE43" s="408"/>
      <c r="DG43" s="405" t="str">
        <f>IF('各会計、関係団体の財政状況及び健全化判断比率'!BR16="","",'各会計、関係団体の財政状況及び健全化判断比率'!BR16)</f>
        <v/>
      </c>
      <c r="DH43" s="405"/>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200</v>
      </c>
      <c r="E46" s="404" t="s">
        <v>201</v>
      </c>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c r="CT46" s="404"/>
      <c r="CU46" s="404"/>
      <c r="CV46" s="404"/>
      <c r="CW46" s="404"/>
      <c r="CX46" s="404"/>
      <c r="CY46" s="404"/>
      <c r="CZ46" s="404"/>
      <c r="DA46" s="404"/>
      <c r="DB46" s="404"/>
      <c r="DC46" s="404"/>
      <c r="DD46" s="404"/>
      <c r="DE46" s="404"/>
      <c r="DF46" s="404"/>
      <c r="DG46" s="404"/>
      <c r="DH46" s="404"/>
      <c r="DI46" s="404"/>
    </row>
    <row r="47" spans="1:113" x14ac:dyDescent="0.15">
      <c r="E47" s="404" t="s">
        <v>202</v>
      </c>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404"/>
      <c r="DC47" s="404"/>
      <c r="DD47" s="404"/>
      <c r="DE47" s="404"/>
      <c r="DF47" s="404"/>
      <c r="DG47" s="404"/>
      <c r="DH47" s="404"/>
      <c r="DI47" s="404"/>
    </row>
    <row r="48" spans="1:113" x14ac:dyDescent="0.15">
      <c r="E48" s="404" t="s">
        <v>203</v>
      </c>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404"/>
      <c r="DC48" s="404"/>
      <c r="DD48" s="404"/>
      <c r="DE48" s="404"/>
      <c r="DF48" s="404"/>
      <c r="DG48" s="404"/>
      <c r="DH48" s="404"/>
      <c r="DI48" s="404"/>
    </row>
    <row r="49" spans="5:113" x14ac:dyDescent="0.15">
      <c r="E49" s="406" t="s">
        <v>204</v>
      </c>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6"/>
      <c r="CO49" s="406"/>
      <c r="CP49" s="406"/>
      <c r="CQ49" s="406"/>
      <c r="CR49" s="406"/>
      <c r="CS49" s="406"/>
      <c r="CT49" s="406"/>
      <c r="CU49" s="406"/>
      <c r="CV49" s="406"/>
      <c r="CW49" s="406"/>
      <c r="CX49" s="406"/>
      <c r="CY49" s="406"/>
      <c r="CZ49" s="406"/>
      <c r="DA49" s="406"/>
      <c r="DB49" s="406"/>
      <c r="DC49" s="406"/>
      <c r="DD49" s="406"/>
      <c r="DE49" s="406"/>
      <c r="DF49" s="406"/>
      <c r="DG49" s="406"/>
      <c r="DH49" s="406"/>
      <c r="DI49" s="406"/>
    </row>
    <row r="50" spans="5:113" x14ac:dyDescent="0.15">
      <c r="E50" s="404" t="s">
        <v>205</v>
      </c>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row>
    <row r="51" spans="5:113" x14ac:dyDescent="0.15">
      <c r="E51" s="404" t="s">
        <v>206</v>
      </c>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c r="CZ51" s="404"/>
      <c r="DA51" s="404"/>
      <c r="DB51" s="404"/>
      <c r="DC51" s="404"/>
      <c r="DD51" s="404"/>
      <c r="DE51" s="404"/>
      <c r="DF51" s="404"/>
      <c r="DG51" s="404"/>
      <c r="DH51" s="404"/>
      <c r="DI51" s="404"/>
    </row>
    <row r="52" spans="5:113" x14ac:dyDescent="0.15">
      <c r="E52" s="404" t="s">
        <v>207</v>
      </c>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4"/>
      <c r="CG52" s="404"/>
      <c r="CH52" s="404"/>
      <c r="CI52" s="404"/>
      <c r="CJ52" s="404"/>
      <c r="CK52" s="404"/>
      <c r="CL52" s="404"/>
      <c r="CM52" s="404"/>
      <c r="CN52" s="404"/>
      <c r="CO52" s="404"/>
      <c r="CP52" s="404"/>
      <c r="CQ52" s="404"/>
      <c r="CR52" s="404"/>
      <c r="CS52" s="404"/>
      <c r="CT52" s="404"/>
      <c r="CU52" s="404"/>
      <c r="CV52" s="404"/>
      <c r="CW52" s="404"/>
      <c r="CX52" s="404"/>
      <c r="CY52" s="404"/>
      <c r="CZ52" s="404"/>
      <c r="DA52" s="404"/>
      <c r="DB52" s="404"/>
      <c r="DC52" s="404"/>
      <c r="DD52" s="404"/>
      <c r="DE52" s="404"/>
      <c r="DF52" s="404"/>
      <c r="DG52" s="404"/>
      <c r="DH52" s="404"/>
      <c r="DI52" s="404"/>
    </row>
    <row r="53" spans="5:113" x14ac:dyDescent="0.15">
      <c r="E53" s="360" t="s">
        <v>583</v>
      </c>
    </row>
    <row r="54" spans="5:113" x14ac:dyDescent="0.15"/>
    <row r="55" spans="5:113" x14ac:dyDescent="0.15"/>
    <row r="56" spans="5:113" x14ac:dyDescent="0.15"/>
  </sheetData>
  <sheetProtection password="C5BB" sheet="1" objects="1" scenarios="1"/>
  <customSheetViews>
    <customSheetView guid="{040B65FB-65E4-47E0-8F6D-18AE66E8A339}" showGridLines="0" fitToPage="1" hiddenRows="1" hiddenColumns="1">
      <pageMargins left="0" right="0" top="0.39370078740157483" bottom="0.39370078740157483" header="0.19685039370078741" footer="0.19685039370078741"/>
      <printOptions horizontalCentered="1"/>
      <pageSetup paperSize="9" scale="55" orientation="landscape" cellComments="asDisplayed" horizontalDpi="300" verticalDpi="300" r:id="rId1"/>
      <headerFooter>
        <oddFooter>&amp;C&amp;P/&amp;N</oddFooter>
      </headerFooter>
    </customSheetView>
    <customSheetView guid="{0FD9865F-1257-43A4-B281-38A1FEA6BBEB}" showGridLines="0" fitToPage="1" hiddenRows="1" hiddenColumns="1">
      <pageMargins left="0" right="0" top="0.39370078740157483" bottom="0.39370078740157483" header="0.19685039370078741" footer="0.19685039370078741"/>
      <printOptions horizontalCentered="1"/>
      <pageSetup paperSize="9" scale="55" orientation="landscape" cellComments="asDisplayed" horizontalDpi="300" verticalDpi="300" r:id="rId2"/>
      <headerFooter>
        <oddFooter>&amp;C&amp;P/&amp;N</oddFooter>
      </headerFooter>
    </customSheetView>
    <customSheetView guid="{7CEB5007-AD75-42D8-BD94-3876D1AED758}" showGridLines="0" fitToPage="1" hiddenRows="1" hiddenColumns="1">
      <pageMargins left="0" right="0" top="0.39370078740157483" bottom="0.39370078740157483" header="0.19685039370078741" footer="0.19685039370078741"/>
      <printOptions horizontalCentered="1"/>
      <pageSetup paperSize="9" scale="55" orientation="landscape" cellComments="asDisplayed" horizontalDpi="300" verticalDpi="300" r:id="rId3"/>
      <headerFooter>
        <oddFooter>&amp;C&amp;P/&amp;N</oddFooter>
      </headerFooter>
    </customSheetView>
  </customSheetViews>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4"/>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542</v>
      </c>
      <c r="G33" s="29" t="s">
        <v>543</v>
      </c>
      <c r="H33" s="29" t="s">
        <v>544</v>
      </c>
      <c r="I33" s="29" t="s">
        <v>545</v>
      </c>
      <c r="J33" s="30" t="s">
        <v>546</v>
      </c>
      <c r="K33" s="22"/>
      <c r="L33" s="22"/>
      <c r="M33" s="22"/>
      <c r="N33" s="22"/>
      <c r="O33" s="22"/>
      <c r="P33" s="22"/>
    </row>
    <row r="34" spans="1:16" ht="39" customHeight="1" x14ac:dyDescent="0.15">
      <c r="A34" s="22"/>
      <c r="B34" s="31"/>
      <c r="C34" s="1216" t="s">
        <v>549</v>
      </c>
      <c r="D34" s="1216"/>
      <c r="E34" s="1217"/>
      <c r="F34" s="32">
        <v>6.98</v>
      </c>
      <c r="G34" s="33">
        <v>5.19</v>
      </c>
      <c r="H34" s="33">
        <v>5.88</v>
      </c>
      <c r="I34" s="33">
        <v>8.6</v>
      </c>
      <c r="J34" s="34">
        <v>12.47</v>
      </c>
      <c r="K34" s="22"/>
      <c r="L34" s="22"/>
      <c r="M34" s="22"/>
      <c r="N34" s="22"/>
      <c r="O34" s="22"/>
      <c r="P34" s="22"/>
    </row>
    <row r="35" spans="1:16" ht="39" customHeight="1" x14ac:dyDescent="0.15">
      <c r="A35" s="22"/>
      <c r="B35" s="35"/>
      <c r="C35" s="1210" t="s">
        <v>550</v>
      </c>
      <c r="D35" s="1211"/>
      <c r="E35" s="1212"/>
      <c r="F35" s="36">
        <v>0.27</v>
      </c>
      <c r="G35" s="37">
        <v>0</v>
      </c>
      <c r="H35" s="37">
        <v>0</v>
      </c>
      <c r="I35" s="37">
        <v>1.36</v>
      </c>
      <c r="J35" s="38">
        <v>1.05</v>
      </c>
      <c r="K35" s="22"/>
      <c r="L35" s="22"/>
      <c r="M35" s="22"/>
      <c r="N35" s="22"/>
      <c r="O35" s="22"/>
      <c r="P35" s="22"/>
    </row>
    <row r="36" spans="1:16" ht="39" customHeight="1" x14ac:dyDescent="0.15">
      <c r="A36" s="22"/>
      <c r="B36" s="35"/>
      <c r="C36" s="1210" t="s">
        <v>551</v>
      </c>
      <c r="D36" s="1211"/>
      <c r="E36" s="1212"/>
      <c r="F36" s="36">
        <v>2.9</v>
      </c>
      <c r="G36" s="37">
        <v>1.32</v>
      </c>
      <c r="H36" s="37">
        <v>0.73</v>
      </c>
      <c r="I36" s="37">
        <v>3.26</v>
      </c>
      <c r="J36" s="38">
        <v>0.98</v>
      </c>
      <c r="K36" s="22"/>
      <c r="L36" s="22"/>
      <c r="M36" s="22"/>
      <c r="N36" s="22"/>
      <c r="O36" s="22"/>
      <c r="P36" s="22"/>
    </row>
    <row r="37" spans="1:16" ht="39" customHeight="1" x14ac:dyDescent="0.15">
      <c r="A37" s="22"/>
      <c r="B37" s="35"/>
      <c r="C37" s="1210" t="s">
        <v>552</v>
      </c>
      <c r="D37" s="1211"/>
      <c r="E37" s="1212"/>
      <c r="F37" s="36" t="s">
        <v>500</v>
      </c>
      <c r="G37" s="37" t="s">
        <v>500</v>
      </c>
      <c r="H37" s="37" t="s">
        <v>500</v>
      </c>
      <c r="I37" s="37">
        <v>0.09</v>
      </c>
      <c r="J37" s="38">
        <v>0.48</v>
      </c>
      <c r="K37" s="22"/>
      <c r="L37" s="22"/>
      <c r="M37" s="22"/>
      <c r="N37" s="22"/>
      <c r="O37" s="22"/>
      <c r="P37" s="22"/>
    </row>
    <row r="38" spans="1:16" ht="39" customHeight="1" x14ac:dyDescent="0.15">
      <c r="A38" s="22"/>
      <c r="B38" s="35"/>
      <c r="C38" s="1210" t="s">
        <v>553</v>
      </c>
      <c r="D38" s="1211"/>
      <c r="E38" s="1212"/>
      <c r="F38" s="36">
        <v>0</v>
      </c>
      <c r="G38" s="37">
        <v>0</v>
      </c>
      <c r="H38" s="37">
        <v>0</v>
      </c>
      <c r="I38" s="37">
        <v>0.01</v>
      </c>
      <c r="J38" s="38">
        <v>0.01</v>
      </c>
      <c r="K38" s="22"/>
      <c r="L38" s="22"/>
      <c r="M38" s="22"/>
      <c r="N38" s="22"/>
      <c r="O38" s="22"/>
      <c r="P38" s="22"/>
    </row>
    <row r="39" spans="1:16" ht="39" customHeight="1" x14ac:dyDescent="0.15">
      <c r="A39" s="22"/>
      <c r="B39" s="35"/>
      <c r="C39" s="1210" t="s">
        <v>554</v>
      </c>
      <c r="D39" s="1211"/>
      <c r="E39" s="1212"/>
      <c r="F39" s="36">
        <v>0</v>
      </c>
      <c r="G39" s="37">
        <v>0</v>
      </c>
      <c r="H39" s="37">
        <v>0</v>
      </c>
      <c r="I39" s="37">
        <v>0</v>
      </c>
      <c r="J39" s="38">
        <v>0</v>
      </c>
      <c r="K39" s="22"/>
      <c r="L39" s="22"/>
      <c r="M39" s="22"/>
      <c r="N39" s="22"/>
      <c r="O39" s="22"/>
      <c r="P39" s="22"/>
    </row>
    <row r="40" spans="1:16" ht="39" customHeight="1" x14ac:dyDescent="0.15">
      <c r="A40" s="22"/>
      <c r="B40" s="35"/>
      <c r="C40" s="1210"/>
      <c r="D40" s="1211"/>
      <c r="E40" s="1212"/>
      <c r="F40" s="36"/>
      <c r="G40" s="37"/>
      <c r="H40" s="37"/>
      <c r="I40" s="37"/>
      <c r="J40" s="38"/>
      <c r="K40" s="22"/>
      <c r="L40" s="22"/>
      <c r="M40" s="22"/>
      <c r="N40" s="22"/>
      <c r="O40" s="22"/>
      <c r="P40" s="22"/>
    </row>
    <row r="41" spans="1:16" ht="39" customHeight="1" x14ac:dyDescent="0.15">
      <c r="A41" s="22"/>
      <c r="B41" s="35"/>
      <c r="C41" s="1210"/>
      <c r="D41" s="1211"/>
      <c r="E41" s="1212"/>
      <c r="F41" s="36"/>
      <c r="G41" s="37"/>
      <c r="H41" s="37"/>
      <c r="I41" s="37"/>
      <c r="J41" s="38"/>
      <c r="K41" s="22"/>
      <c r="L41" s="22"/>
      <c r="M41" s="22"/>
      <c r="N41" s="22"/>
      <c r="O41" s="22"/>
      <c r="P41" s="22"/>
    </row>
    <row r="42" spans="1:16" ht="39" customHeight="1" x14ac:dyDescent="0.15">
      <c r="A42" s="22"/>
      <c r="B42" s="39"/>
      <c r="C42" s="1210" t="s">
        <v>555</v>
      </c>
      <c r="D42" s="1211"/>
      <c r="E42" s="1212"/>
      <c r="F42" s="36" t="s">
        <v>500</v>
      </c>
      <c r="G42" s="37" t="s">
        <v>500</v>
      </c>
      <c r="H42" s="37" t="s">
        <v>500</v>
      </c>
      <c r="I42" s="37" t="s">
        <v>500</v>
      </c>
      <c r="J42" s="38" t="s">
        <v>500</v>
      </c>
      <c r="K42" s="22"/>
      <c r="L42" s="22"/>
      <c r="M42" s="22"/>
      <c r="N42" s="22"/>
      <c r="O42" s="22"/>
      <c r="P42" s="22"/>
    </row>
    <row r="43" spans="1:16" ht="39" customHeight="1" thickBot="1" x14ac:dyDescent="0.2">
      <c r="A43" s="22"/>
      <c r="B43" s="40"/>
      <c r="C43" s="1213" t="s">
        <v>556</v>
      </c>
      <c r="D43" s="1214"/>
      <c r="E43" s="1215"/>
      <c r="F43" s="41">
        <v>0.03</v>
      </c>
      <c r="G43" s="42">
        <v>0.05</v>
      </c>
      <c r="H43" s="42">
        <v>1.25</v>
      </c>
      <c r="I43" s="42" t="s">
        <v>500</v>
      </c>
      <c r="J43" s="43" t="s">
        <v>500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YJHUMCxlYMUEbRk1RI34QL74R8z46NH0GVhE6Sw/RLeYNwPvl4YDbQWnLGM2hUWWSXLpibSXUa5fXFFOIztC7g==" saltValue="YmZDbcIRcSOlsQdlGRM+iQ==" spinCount="100000" sheet="1" objects="1" scenarios="1"/>
  <customSheetViews>
    <customSheetView guid="{040B65FB-65E4-47E0-8F6D-18AE66E8A339}" showGridLines="0" fitToPage="1" hiddenRows="1" hiddenColumns="1">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 guid="{0FD9865F-1257-43A4-B281-38A1FEA6BBEB}" showGridLines="0" fitToPage="1" hiddenRows="1" hiddenColumns="1">
      <pageMargins left="0" right="0" top="0.19685039370078741" bottom="0" header="0" footer="0"/>
      <printOptions horizontalCentered="1"/>
      <pageSetup paperSize="9" scale="62" orientation="landscape" horizontalDpi="300" verticalDpi="300" r:id="rId2"/>
      <headerFooter alignWithMargins="0">
        <oddFooter>&amp;C&amp;P/&amp;N</oddFooter>
      </headerFooter>
    </customSheetView>
    <customSheetView guid="{7CEB5007-AD75-42D8-BD94-3876D1AED758}" showGridLines="0" fitToPage="1" hiddenRows="1" hiddenColumns="1">
      <pageMargins left="0" right="0" top="0.19685039370078741" bottom="0" header="0" footer="0"/>
      <printOptions horizontalCentered="1"/>
      <pageSetup paperSize="9" scale="62" orientation="landscape" horizontalDpi="300" verticalDpi="300" r:id="rId3"/>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8" scale="84" orientation="landscape" cellComments="asDisplayed" horizontalDpi="300" verticalDpi="300" r:id="rId4"/>
  <headerFooter>
    <oddFooter>&amp;C&amp;P/&amp;N</oddFooter>
  </headerFooter>
  <drawing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542</v>
      </c>
      <c r="L44" s="56" t="s">
        <v>543</v>
      </c>
      <c r="M44" s="56" t="s">
        <v>544</v>
      </c>
      <c r="N44" s="56" t="s">
        <v>545</v>
      </c>
      <c r="O44" s="57" t="s">
        <v>546</v>
      </c>
      <c r="P44" s="48"/>
      <c r="Q44" s="48"/>
      <c r="R44" s="48"/>
      <c r="S44" s="48"/>
      <c r="T44" s="48"/>
      <c r="U44" s="48"/>
    </row>
    <row r="45" spans="1:21" ht="30.75" customHeight="1" x14ac:dyDescent="0.15">
      <c r="A45" s="48"/>
      <c r="B45" s="1236" t="s">
        <v>10</v>
      </c>
      <c r="C45" s="1237"/>
      <c r="D45" s="58"/>
      <c r="E45" s="1242" t="s">
        <v>11</v>
      </c>
      <c r="F45" s="1242"/>
      <c r="G45" s="1242"/>
      <c r="H45" s="1242"/>
      <c r="I45" s="1242"/>
      <c r="J45" s="1243"/>
      <c r="K45" s="59">
        <v>1985</v>
      </c>
      <c r="L45" s="60">
        <v>2046</v>
      </c>
      <c r="M45" s="60">
        <v>2055</v>
      </c>
      <c r="N45" s="60">
        <v>2049</v>
      </c>
      <c r="O45" s="61">
        <v>2166</v>
      </c>
      <c r="P45" s="48"/>
      <c r="Q45" s="48"/>
      <c r="R45" s="48"/>
      <c r="S45" s="48"/>
      <c r="T45" s="48"/>
      <c r="U45" s="48"/>
    </row>
    <row r="46" spans="1:21" ht="30.75" customHeight="1" x14ac:dyDescent="0.15">
      <c r="A46" s="48"/>
      <c r="B46" s="1238"/>
      <c r="C46" s="1239"/>
      <c r="D46" s="62"/>
      <c r="E46" s="1220" t="s">
        <v>12</v>
      </c>
      <c r="F46" s="1220"/>
      <c r="G46" s="1220"/>
      <c r="H46" s="1220"/>
      <c r="I46" s="1220"/>
      <c r="J46" s="1221"/>
      <c r="K46" s="63" t="s">
        <v>500</v>
      </c>
      <c r="L46" s="64" t="s">
        <v>500</v>
      </c>
      <c r="M46" s="64" t="s">
        <v>500</v>
      </c>
      <c r="N46" s="64" t="s">
        <v>500</v>
      </c>
      <c r="O46" s="65" t="s">
        <v>500</v>
      </c>
      <c r="P46" s="48"/>
      <c r="Q46" s="48"/>
      <c r="R46" s="48"/>
      <c r="S46" s="48"/>
      <c r="T46" s="48"/>
      <c r="U46" s="48"/>
    </row>
    <row r="47" spans="1:21" ht="30.75" customHeight="1" x14ac:dyDescent="0.15">
      <c r="A47" s="48"/>
      <c r="B47" s="1238"/>
      <c r="C47" s="1239"/>
      <c r="D47" s="62"/>
      <c r="E47" s="1220" t="s">
        <v>13</v>
      </c>
      <c r="F47" s="1220"/>
      <c r="G47" s="1220"/>
      <c r="H47" s="1220"/>
      <c r="I47" s="1220"/>
      <c r="J47" s="1221"/>
      <c r="K47" s="63" t="s">
        <v>500</v>
      </c>
      <c r="L47" s="64" t="s">
        <v>500</v>
      </c>
      <c r="M47" s="64" t="s">
        <v>500</v>
      </c>
      <c r="N47" s="64" t="s">
        <v>500</v>
      </c>
      <c r="O47" s="65" t="s">
        <v>500</v>
      </c>
      <c r="P47" s="48"/>
      <c r="Q47" s="48"/>
      <c r="R47" s="48"/>
      <c r="S47" s="48"/>
      <c r="T47" s="48"/>
      <c r="U47" s="48"/>
    </row>
    <row r="48" spans="1:21" ht="30.75" customHeight="1" x14ac:dyDescent="0.15">
      <c r="A48" s="48"/>
      <c r="B48" s="1238"/>
      <c r="C48" s="1239"/>
      <c r="D48" s="62"/>
      <c r="E48" s="1220" t="s">
        <v>14</v>
      </c>
      <c r="F48" s="1220"/>
      <c r="G48" s="1220"/>
      <c r="H48" s="1220"/>
      <c r="I48" s="1220"/>
      <c r="J48" s="1221"/>
      <c r="K48" s="63">
        <v>402</v>
      </c>
      <c r="L48" s="64">
        <v>444</v>
      </c>
      <c r="M48" s="64">
        <v>443</v>
      </c>
      <c r="N48" s="64">
        <v>552</v>
      </c>
      <c r="O48" s="65">
        <v>522</v>
      </c>
      <c r="P48" s="48"/>
      <c r="Q48" s="48"/>
      <c r="R48" s="48"/>
      <c r="S48" s="48"/>
      <c r="T48" s="48"/>
      <c r="U48" s="48"/>
    </row>
    <row r="49" spans="1:21" ht="30.75" customHeight="1" x14ac:dyDescent="0.15">
      <c r="A49" s="48"/>
      <c r="B49" s="1238"/>
      <c r="C49" s="1239"/>
      <c r="D49" s="62"/>
      <c r="E49" s="1220" t="s">
        <v>15</v>
      </c>
      <c r="F49" s="1220"/>
      <c r="G49" s="1220"/>
      <c r="H49" s="1220"/>
      <c r="I49" s="1220"/>
      <c r="J49" s="1221"/>
      <c r="K49" s="63">
        <v>102</v>
      </c>
      <c r="L49" s="64">
        <v>117</v>
      </c>
      <c r="M49" s="64">
        <v>71</v>
      </c>
      <c r="N49" s="64">
        <v>68</v>
      </c>
      <c r="O49" s="65">
        <v>14</v>
      </c>
      <c r="P49" s="48"/>
      <c r="Q49" s="48"/>
      <c r="R49" s="48"/>
      <c r="S49" s="48"/>
      <c r="T49" s="48"/>
      <c r="U49" s="48"/>
    </row>
    <row r="50" spans="1:21" ht="30.75" customHeight="1" x14ac:dyDescent="0.15">
      <c r="A50" s="48"/>
      <c r="B50" s="1238"/>
      <c r="C50" s="1239"/>
      <c r="D50" s="62"/>
      <c r="E50" s="1220" t="s">
        <v>16</v>
      </c>
      <c r="F50" s="1220"/>
      <c r="G50" s="1220"/>
      <c r="H50" s="1220"/>
      <c r="I50" s="1220"/>
      <c r="J50" s="1221"/>
      <c r="K50" s="63" t="s">
        <v>500</v>
      </c>
      <c r="L50" s="64" t="s">
        <v>500</v>
      </c>
      <c r="M50" s="64" t="s">
        <v>500</v>
      </c>
      <c r="N50" s="64" t="s">
        <v>500</v>
      </c>
      <c r="O50" s="65" t="s">
        <v>500</v>
      </c>
      <c r="P50" s="48"/>
      <c r="Q50" s="48"/>
      <c r="R50" s="48"/>
      <c r="S50" s="48"/>
      <c r="T50" s="48"/>
      <c r="U50" s="48"/>
    </row>
    <row r="51" spans="1:21" ht="30.75" customHeight="1" x14ac:dyDescent="0.15">
      <c r="A51" s="48"/>
      <c r="B51" s="1240"/>
      <c r="C51" s="1241"/>
      <c r="D51" s="66"/>
      <c r="E51" s="1220" t="s">
        <v>17</v>
      </c>
      <c r="F51" s="1220"/>
      <c r="G51" s="1220"/>
      <c r="H51" s="1220"/>
      <c r="I51" s="1220"/>
      <c r="J51" s="1221"/>
      <c r="K51" s="63" t="s">
        <v>500</v>
      </c>
      <c r="L51" s="64" t="s">
        <v>500</v>
      </c>
      <c r="M51" s="64" t="s">
        <v>500</v>
      </c>
      <c r="N51" s="64" t="s">
        <v>500</v>
      </c>
      <c r="O51" s="65" t="s">
        <v>500</v>
      </c>
      <c r="P51" s="48"/>
      <c r="Q51" s="48"/>
      <c r="R51" s="48"/>
      <c r="S51" s="48"/>
      <c r="T51" s="48"/>
      <c r="U51" s="48"/>
    </row>
    <row r="52" spans="1:21" ht="30.75" customHeight="1" x14ac:dyDescent="0.15">
      <c r="A52" s="48"/>
      <c r="B52" s="1218" t="s">
        <v>18</v>
      </c>
      <c r="C52" s="1219"/>
      <c r="D52" s="66"/>
      <c r="E52" s="1220" t="s">
        <v>19</v>
      </c>
      <c r="F52" s="1220"/>
      <c r="G52" s="1220"/>
      <c r="H52" s="1220"/>
      <c r="I52" s="1220"/>
      <c r="J52" s="1221"/>
      <c r="K52" s="63">
        <v>2206</v>
      </c>
      <c r="L52" s="64">
        <v>2244</v>
      </c>
      <c r="M52" s="64">
        <v>2203</v>
      </c>
      <c r="N52" s="64">
        <v>2317</v>
      </c>
      <c r="O52" s="65">
        <v>2341</v>
      </c>
      <c r="P52" s="48"/>
      <c r="Q52" s="48"/>
      <c r="R52" s="48"/>
      <c r="S52" s="48"/>
      <c r="T52" s="48"/>
      <c r="U52" s="48"/>
    </row>
    <row r="53" spans="1:21" ht="30.75" customHeight="1" thickBot="1" x14ac:dyDescent="0.2">
      <c r="A53" s="48"/>
      <c r="B53" s="1222" t="s">
        <v>20</v>
      </c>
      <c r="C53" s="1223"/>
      <c r="D53" s="67"/>
      <c r="E53" s="1224" t="s">
        <v>21</v>
      </c>
      <c r="F53" s="1224"/>
      <c r="G53" s="1224"/>
      <c r="H53" s="1224"/>
      <c r="I53" s="1224"/>
      <c r="J53" s="1225"/>
      <c r="K53" s="68">
        <v>283</v>
      </c>
      <c r="L53" s="69">
        <v>363</v>
      </c>
      <c r="M53" s="69">
        <v>366</v>
      </c>
      <c r="N53" s="69">
        <v>352</v>
      </c>
      <c r="O53" s="70">
        <v>361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557</v>
      </c>
      <c r="P55" s="48"/>
      <c r="Q55" s="48"/>
      <c r="R55" s="48"/>
      <c r="S55" s="48"/>
      <c r="T55" s="48"/>
      <c r="U55" s="48"/>
    </row>
    <row r="56" spans="1:21" ht="31.5" customHeight="1" thickBot="1" x14ac:dyDescent="0.2">
      <c r="A56" s="48"/>
      <c r="B56" s="76"/>
      <c r="C56" s="77"/>
      <c r="D56" s="77"/>
      <c r="E56" s="78"/>
      <c r="F56" s="78"/>
      <c r="G56" s="78"/>
      <c r="H56" s="78"/>
      <c r="I56" s="78"/>
      <c r="J56" s="79" t="s">
        <v>2</v>
      </c>
      <c r="K56" s="80" t="s">
        <v>558</v>
      </c>
      <c r="L56" s="81" t="s">
        <v>559</v>
      </c>
      <c r="M56" s="81" t="s">
        <v>560</v>
      </c>
      <c r="N56" s="81" t="s">
        <v>561</v>
      </c>
      <c r="O56" s="82" t="s">
        <v>562</v>
      </c>
      <c r="P56" s="48"/>
      <c r="Q56" s="48"/>
      <c r="R56" s="48"/>
      <c r="S56" s="48"/>
      <c r="T56" s="48"/>
      <c r="U56" s="48"/>
    </row>
    <row r="57" spans="1:21" ht="31.5" customHeight="1" x14ac:dyDescent="0.15">
      <c r="B57" s="1226" t="s">
        <v>24</v>
      </c>
      <c r="C57" s="1227"/>
      <c r="D57" s="1230" t="s">
        <v>25</v>
      </c>
      <c r="E57" s="1231"/>
      <c r="F57" s="1231"/>
      <c r="G57" s="1231"/>
      <c r="H57" s="1231"/>
      <c r="I57" s="1231"/>
      <c r="J57" s="1232"/>
      <c r="K57" s="83"/>
      <c r="L57" s="84"/>
      <c r="M57" s="84"/>
      <c r="N57" s="84"/>
      <c r="O57" s="85"/>
    </row>
    <row r="58" spans="1:21" ht="31.5" customHeight="1" thickBot="1" x14ac:dyDescent="0.2">
      <c r="B58" s="1228"/>
      <c r="C58" s="1229"/>
      <c r="D58" s="1233" t="s">
        <v>26</v>
      </c>
      <c r="E58" s="1234"/>
      <c r="F58" s="1234"/>
      <c r="G58" s="1234"/>
      <c r="H58" s="1234"/>
      <c r="I58" s="1234"/>
      <c r="J58" s="1235"/>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NfY48jmKbpuYEJLFJOpb7QDhT4hK+lVeHYE3CR5CnHW7m1/OYxGcmGSxytIcgk1EqmSsbEdnNxzIKivOS/ETA==" saltValue="S2v0G1OxBimSY8BkzUdQcQ==" spinCount="100000" sheet="1" objects="1" scenarios="1"/>
  <customSheetViews>
    <customSheetView guid="{040B65FB-65E4-47E0-8F6D-18AE66E8A339}" showGridLines="0" fitToPage="1" hiddenRows="1" hiddenColumns="1">
      <pageMargins left="0" right="0" top="0.19685039370078741" bottom="0.23622047244094491" header="0" footer="0"/>
      <printOptions horizontalCentered="1"/>
      <pageSetup paperSize="9" scale="56" orientation="landscape" horizontalDpi="300" verticalDpi="300" r:id="rId1"/>
      <headerFooter alignWithMargins="0">
        <oddFooter>&amp;C&amp;P/&amp;N</oddFooter>
      </headerFooter>
    </customSheetView>
    <customSheetView guid="{0FD9865F-1257-43A4-B281-38A1FEA6BBEB}" showGridLines="0" fitToPage="1" hiddenRows="1" hiddenColumns="1">
      <pageMargins left="0" right="0" top="0.19685039370078741" bottom="0.23622047244094491" header="0" footer="0"/>
      <printOptions horizontalCentered="1"/>
      <pageSetup paperSize="9" scale="56" orientation="landscape" horizontalDpi="300" verticalDpi="300" r:id="rId2"/>
      <headerFooter alignWithMargins="0">
        <oddFooter>&amp;C&amp;P/&amp;N</oddFooter>
      </headerFooter>
    </customSheetView>
    <customSheetView guid="{7CEB5007-AD75-42D8-BD94-3876D1AED758}" showGridLines="0" fitToPage="1" hiddenRows="1" hiddenColumns="1">
      <pageMargins left="0" right="0" top="0.19685039370078741" bottom="0.23622047244094491" header="0" footer="0"/>
      <printOptions horizontalCentered="1"/>
      <pageSetup paperSize="9" scale="56" orientation="landscape" horizontalDpi="300" verticalDpi="300" r:id="rId3"/>
      <headerFooter alignWithMargins="0">
        <oddFooter>&amp;C&amp;P/&amp;N</oddFooter>
      </headerFooter>
    </customSheetView>
  </customSheetViews>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39370078740157483" bottom="0.39370078740157483" header="0.19685039370078741" footer="0.19685039370078741"/>
  <pageSetup paperSize="8" scale="77" orientation="landscape" cellComments="asDisplayed" horizontalDpi="300" verticalDpi="300" r:id="rId4"/>
  <headerFooter>
    <oddFooter>&amp;C&amp;P/&amp;N</oddFooter>
  </headerFooter>
  <drawing r:id="rId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542</v>
      </c>
      <c r="J40" s="100" t="s">
        <v>543</v>
      </c>
      <c r="K40" s="100" t="s">
        <v>544</v>
      </c>
      <c r="L40" s="100" t="s">
        <v>545</v>
      </c>
      <c r="M40" s="101" t="s">
        <v>546</v>
      </c>
    </row>
    <row r="41" spans="2:13" ht="27.75" customHeight="1" x14ac:dyDescent="0.15">
      <c r="B41" s="1256" t="s">
        <v>29</v>
      </c>
      <c r="C41" s="1257"/>
      <c r="D41" s="102"/>
      <c r="E41" s="1258" t="s">
        <v>30</v>
      </c>
      <c r="F41" s="1258"/>
      <c r="G41" s="1258"/>
      <c r="H41" s="1259"/>
      <c r="I41" s="351">
        <v>23565</v>
      </c>
      <c r="J41" s="352">
        <v>24322</v>
      </c>
      <c r="K41" s="352">
        <v>25627</v>
      </c>
      <c r="L41" s="352">
        <v>26071</v>
      </c>
      <c r="M41" s="353">
        <v>26480</v>
      </c>
    </row>
    <row r="42" spans="2:13" ht="27.75" customHeight="1" x14ac:dyDescent="0.15">
      <c r="B42" s="1246"/>
      <c r="C42" s="1247"/>
      <c r="D42" s="103"/>
      <c r="E42" s="1250" t="s">
        <v>31</v>
      </c>
      <c r="F42" s="1250"/>
      <c r="G42" s="1250"/>
      <c r="H42" s="1251"/>
      <c r="I42" s="354" t="s">
        <v>500</v>
      </c>
      <c r="J42" s="355" t="s">
        <v>500</v>
      </c>
      <c r="K42" s="355" t="s">
        <v>500</v>
      </c>
      <c r="L42" s="355" t="s">
        <v>500</v>
      </c>
      <c r="M42" s="356" t="s">
        <v>500</v>
      </c>
    </row>
    <row r="43" spans="2:13" ht="27.75" customHeight="1" x14ac:dyDescent="0.15">
      <c r="B43" s="1246"/>
      <c r="C43" s="1247"/>
      <c r="D43" s="103"/>
      <c r="E43" s="1250" t="s">
        <v>32</v>
      </c>
      <c r="F43" s="1250"/>
      <c r="G43" s="1250"/>
      <c r="H43" s="1251"/>
      <c r="I43" s="354">
        <v>4098</v>
      </c>
      <c r="J43" s="355">
        <v>3775</v>
      </c>
      <c r="K43" s="355">
        <v>3553</v>
      </c>
      <c r="L43" s="355">
        <v>3951</v>
      </c>
      <c r="M43" s="356">
        <v>4165</v>
      </c>
    </row>
    <row r="44" spans="2:13" ht="27.75" customHeight="1" x14ac:dyDescent="0.15">
      <c r="B44" s="1246"/>
      <c r="C44" s="1247"/>
      <c r="D44" s="103"/>
      <c r="E44" s="1250" t="s">
        <v>33</v>
      </c>
      <c r="F44" s="1250"/>
      <c r="G44" s="1250"/>
      <c r="H44" s="1251"/>
      <c r="I44" s="354">
        <v>423</v>
      </c>
      <c r="J44" s="355">
        <v>349</v>
      </c>
      <c r="K44" s="355">
        <v>312</v>
      </c>
      <c r="L44" s="355">
        <v>315</v>
      </c>
      <c r="M44" s="356">
        <v>333</v>
      </c>
    </row>
    <row r="45" spans="2:13" ht="27.75" customHeight="1" x14ac:dyDescent="0.15">
      <c r="B45" s="1246"/>
      <c r="C45" s="1247"/>
      <c r="D45" s="103"/>
      <c r="E45" s="1250" t="s">
        <v>34</v>
      </c>
      <c r="F45" s="1250"/>
      <c r="G45" s="1250"/>
      <c r="H45" s="1251"/>
      <c r="I45" s="354">
        <v>1187</v>
      </c>
      <c r="J45" s="355">
        <v>1228</v>
      </c>
      <c r="K45" s="355">
        <v>1128</v>
      </c>
      <c r="L45" s="355">
        <v>992</v>
      </c>
      <c r="M45" s="356">
        <v>999</v>
      </c>
    </row>
    <row r="46" spans="2:13" ht="27.75" customHeight="1" x14ac:dyDescent="0.15">
      <c r="B46" s="1246"/>
      <c r="C46" s="1247"/>
      <c r="D46" s="104"/>
      <c r="E46" s="1250" t="s">
        <v>35</v>
      </c>
      <c r="F46" s="1250"/>
      <c r="G46" s="1250"/>
      <c r="H46" s="1251"/>
      <c r="I46" s="354">
        <v>8</v>
      </c>
      <c r="J46" s="355">
        <v>8</v>
      </c>
      <c r="K46" s="355">
        <v>7</v>
      </c>
      <c r="L46" s="355" t="s">
        <v>500</v>
      </c>
      <c r="M46" s="356">
        <v>4</v>
      </c>
    </row>
    <row r="47" spans="2:13" ht="27.75" customHeight="1" x14ac:dyDescent="0.15">
      <c r="B47" s="1246"/>
      <c r="C47" s="1247"/>
      <c r="D47" s="105"/>
      <c r="E47" s="1260" t="s">
        <v>36</v>
      </c>
      <c r="F47" s="1261"/>
      <c r="G47" s="1261"/>
      <c r="H47" s="1262"/>
      <c r="I47" s="354" t="s">
        <v>500</v>
      </c>
      <c r="J47" s="355" t="s">
        <v>500</v>
      </c>
      <c r="K47" s="355" t="s">
        <v>500</v>
      </c>
      <c r="L47" s="355" t="s">
        <v>500</v>
      </c>
      <c r="M47" s="356" t="s">
        <v>500</v>
      </c>
    </row>
    <row r="48" spans="2:13" ht="27.75" customHeight="1" x14ac:dyDescent="0.15">
      <c r="B48" s="1246"/>
      <c r="C48" s="1247"/>
      <c r="D48" s="103"/>
      <c r="E48" s="1250" t="s">
        <v>37</v>
      </c>
      <c r="F48" s="1250"/>
      <c r="G48" s="1250"/>
      <c r="H48" s="1251"/>
      <c r="I48" s="354" t="s">
        <v>500</v>
      </c>
      <c r="J48" s="355" t="s">
        <v>500</v>
      </c>
      <c r="K48" s="355" t="s">
        <v>500</v>
      </c>
      <c r="L48" s="355" t="s">
        <v>500</v>
      </c>
      <c r="M48" s="356" t="s">
        <v>500</v>
      </c>
    </row>
    <row r="49" spans="2:13" ht="27.75" customHeight="1" x14ac:dyDescent="0.15">
      <c r="B49" s="1248"/>
      <c r="C49" s="1249"/>
      <c r="D49" s="103"/>
      <c r="E49" s="1250" t="s">
        <v>38</v>
      </c>
      <c r="F49" s="1250"/>
      <c r="G49" s="1250"/>
      <c r="H49" s="1251"/>
      <c r="I49" s="354" t="s">
        <v>500</v>
      </c>
      <c r="J49" s="355" t="s">
        <v>500</v>
      </c>
      <c r="K49" s="355" t="s">
        <v>500</v>
      </c>
      <c r="L49" s="355" t="s">
        <v>500</v>
      </c>
      <c r="M49" s="356" t="s">
        <v>500</v>
      </c>
    </row>
    <row r="50" spans="2:13" ht="27.75" customHeight="1" x14ac:dyDescent="0.15">
      <c r="B50" s="1244" t="s">
        <v>39</v>
      </c>
      <c r="C50" s="1245"/>
      <c r="D50" s="106"/>
      <c r="E50" s="1250" t="s">
        <v>40</v>
      </c>
      <c r="F50" s="1250"/>
      <c r="G50" s="1250"/>
      <c r="H50" s="1251"/>
      <c r="I50" s="354">
        <v>7138</v>
      </c>
      <c r="J50" s="355">
        <v>7556</v>
      </c>
      <c r="K50" s="355">
        <v>6739</v>
      </c>
      <c r="L50" s="355">
        <v>6970</v>
      </c>
      <c r="M50" s="356">
        <v>9225</v>
      </c>
    </row>
    <row r="51" spans="2:13" ht="27.75" customHeight="1" x14ac:dyDescent="0.15">
      <c r="B51" s="1246"/>
      <c r="C51" s="1247"/>
      <c r="D51" s="103"/>
      <c r="E51" s="1250" t="s">
        <v>41</v>
      </c>
      <c r="F51" s="1250"/>
      <c r="G51" s="1250"/>
      <c r="H51" s="1251"/>
      <c r="I51" s="354">
        <v>5005</v>
      </c>
      <c r="J51" s="355">
        <v>4770</v>
      </c>
      <c r="K51" s="355">
        <v>4469</v>
      </c>
      <c r="L51" s="355">
        <v>4757</v>
      </c>
      <c r="M51" s="356">
        <v>4884</v>
      </c>
    </row>
    <row r="52" spans="2:13" ht="27.75" customHeight="1" x14ac:dyDescent="0.15">
      <c r="B52" s="1248"/>
      <c r="C52" s="1249"/>
      <c r="D52" s="103"/>
      <c r="E52" s="1250" t="s">
        <v>42</v>
      </c>
      <c r="F52" s="1250"/>
      <c r="G52" s="1250"/>
      <c r="H52" s="1251"/>
      <c r="I52" s="354">
        <v>20762</v>
      </c>
      <c r="J52" s="355">
        <v>20802</v>
      </c>
      <c r="K52" s="355">
        <v>21429</v>
      </c>
      <c r="L52" s="355">
        <v>21208</v>
      </c>
      <c r="M52" s="356">
        <v>21204</v>
      </c>
    </row>
    <row r="53" spans="2:13" ht="27.75" customHeight="1" thickBot="1" x14ac:dyDescent="0.2">
      <c r="B53" s="1252" t="s">
        <v>43</v>
      </c>
      <c r="C53" s="1253"/>
      <c r="D53" s="107"/>
      <c r="E53" s="1254" t="s">
        <v>44</v>
      </c>
      <c r="F53" s="1254"/>
      <c r="G53" s="1254"/>
      <c r="H53" s="1255"/>
      <c r="I53" s="357">
        <v>-3623</v>
      </c>
      <c r="J53" s="358">
        <v>-3446</v>
      </c>
      <c r="K53" s="358">
        <v>-2010</v>
      </c>
      <c r="L53" s="358">
        <v>-1606</v>
      </c>
      <c r="M53" s="359">
        <v>-3333</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HyedKJa+7kFT83g7AwpUp1ym3sfrkfiGgHKMjqQqHo9dt/bOk9C3DseSh1IZ9imIcCoxfbwcZEsq8JL1+wYE9w==" saltValue="AHDBzwEe/ZcEfLwdMwy0tQ==" spinCount="100000" sheet="1" objects="1" scenarios="1"/>
  <customSheetViews>
    <customSheetView guid="{040B65FB-65E4-47E0-8F6D-18AE66E8A339}" showGridLines="0" fitToPage="1" hiddenRows="1" hiddenColumns="1">
      <pageMargins left="0" right="0" top="0.19685039370078741" bottom="0" header="0" footer="0"/>
      <printOptions horizontalCentered="1"/>
      <pageSetup paperSize="9" scale="60" orientation="landscape" horizontalDpi="300" verticalDpi="300" r:id="rId1"/>
      <headerFooter alignWithMargins="0">
        <oddFooter>&amp;C&amp;P/&amp;N</oddFooter>
      </headerFooter>
    </customSheetView>
    <customSheetView guid="{0FD9865F-1257-43A4-B281-38A1FEA6BBEB}" showGridLines="0" fitToPage="1" hiddenRows="1" hiddenColumns="1">
      <pageMargins left="0" right="0" top="0.19685039370078741" bottom="0" header="0" footer="0"/>
      <printOptions horizontalCentered="1"/>
      <pageSetup paperSize="9" scale="60" orientation="landscape" horizontalDpi="300" verticalDpi="300" r:id="rId2"/>
      <headerFooter alignWithMargins="0">
        <oddFooter>&amp;C&amp;P/&amp;N</oddFooter>
      </headerFooter>
    </customSheetView>
    <customSheetView guid="{7CEB5007-AD75-42D8-BD94-3876D1AED758}" showGridLines="0" fitToPage="1" hiddenRows="1" hiddenColumns="1">
      <pageMargins left="0" right="0" top="0.19685039370078741" bottom="0" header="0" footer="0"/>
      <printOptions horizontalCentered="1"/>
      <pageSetup paperSize="9" scale="60" orientation="landscape" horizontalDpi="300" verticalDpi="300" r:id="rId3"/>
      <headerFooter alignWithMargins="0">
        <oddFooter>&amp;C&amp;P/&amp;N</oddFooter>
      </headerFooter>
    </customSheetView>
  </customSheetViews>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8" scale="84" orientation="landscape" cellComments="asDisplayed" horizontalDpi="300" verticalDpi="300" r:id="rId4"/>
  <headerFooter>
    <oddFooter>&amp;C&amp;P/&amp;N</oddFooter>
  </headerFooter>
  <drawing r:id="rId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544</v>
      </c>
      <c r="G54" s="116" t="s">
        <v>545</v>
      </c>
      <c r="H54" s="117" t="s">
        <v>546</v>
      </c>
    </row>
    <row r="55" spans="2:8" ht="52.5" customHeight="1" x14ac:dyDescent="0.15">
      <c r="B55" s="118"/>
      <c r="C55" s="1271" t="s">
        <v>47</v>
      </c>
      <c r="D55" s="1271"/>
      <c r="E55" s="1272"/>
      <c r="F55" s="119">
        <v>2105</v>
      </c>
      <c r="G55" s="119">
        <v>2610</v>
      </c>
      <c r="H55" s="120">
        <v>3037</v>
      </c>
    </row>
    <row r="56" spans="2:8" ht="52.5" customHeight="1" x14ac:dyDescent="0.15">
      <c r="B56" s="121"/>
      <c r="C56" s="1273" t="s">
        <v>48</v>
      </c>
      <c r="D56" s="1273"/>
      <c r="E56" s="1274"/>
      <c r="F56" s="122">
        <v>800</v>
      </c>
      <c r="G56" s="122">
        <v>800</v>
      </c>
      <c r="H56" s="123">
        <v>1503</v>
      </c>
    </row>
    <row r="57" spans="2:8" ht="53.25" customHeight="1" x14ac:dyDescent="0.15">
      <c r="B57" s="121"/>
      <c r="C57" s="1275" t="s">
        <v>49</v>
      </c>
      <c r="D57" s="1275"/>
      <c r="E57" s="1276"/>
      <c r="F57" s="124">
        <v>1893</v>
      </c>
      <c r="G57" s="124">
        <v>1943</v>
      </c>
      <c r="H57" s="125">
        <v>2577</v>
      </c>
    </row>
    <row r="58" spans="2:8" ht="45.75" customHeight="1" x14ac:dyDescent="0.15">
      <c r="B58" s="126"/>
      <c r="C58" s="1263" t="s">
        <v>578</v>
      </c>
      <c r="D58" s="1264"/>
      <c r="E58" s="1265"/>
      <c r="F58" s="127"/>
      <c r="G58" s="127">
        <v>524</v>
      </c>
      <c r="H58" s="128">
        <v>1403</v>
      </c>
    </row>
    <row r="59" spans="2:8" ht="45.75" customHeight="1" x14ac:dyDescent="0.15">
      <c r="B59" s="126"/>
      <c r="C59" s="1263" t="s">
        <v>579</v>
      </c>
      <c r="D59" s="1264"/>
      <c r="E59" s="1265"/>
      <c r="F59" s="127">
        <v>806</v>
      </c>
      <c r="G59" s="127">
        <v>806</v>
      </c>
      <c r="H59" s="128">
        <v>806</v>
      </c>
    </row>
    <row r="60" spans="2:8" ht="45.75" customHeight="1" x14ac:dyDescent="0.15">
      <c r="B60" s="126"/>
      <c r="C60" s="1263" t="s">
        <v>580</v>
      </c>
      <c r="D60" s="1264"/>
      <c r="E60" s="1265"/>
      <c r="F60" s="127">
        <v>322</v>
      </c>
      <c r="G60" s="127">
        <v>323</v>
      </c>
      <c r="H60" s="128">
        <v>315</v>
      </c>
    </row>
    <row r="61" spans="2:8" ht="45.75" customHeight="1" x14ac:dyDescent="0.15">
      <c r="B61" s="126"/>
      <c r="C61" s="1263" t="s">
        <v>581</v>
      </c>
      <c r="D61" s="1264"/>
      <c r="E61" s="1265"/>
      <c r="F61" s="127">
        <v>39</v>
      </c>
      <c r="G61" s="127">
        <v>39</v>
      </c>
      <c r="H61" s="128">
        <v>39</v>
      </c>
    </row>
    <row r="62" spans="2:8" ht="45.75" customHeight="1" thickBot="1" x14ac:dyDescent="0.2">
      <c r="B62" s="129"/>
      <c r="C62" s="1266" t="s">
        <v>582</v>
      </c>
      <c r="D62" s="1267"/>
      <c r="E62" s="1268"/>
      <c r="F62" s="130">
        <v>15</v>
      </c>
      <c r="G62" s="130">
        <v>5</v>
      </c>
      <c r="H62" s="131">
        <v>8</v>
      </c>
    </row>
    <row r="63" spans="2:8" ht="52.5" customHeight="1" thickBot="1" x14ac:dyDescent="0.2">
      <c r="B63" s="132"/>
      <c r="C63" s="1269" t="s">
        <v>50</v>
      </c>
      <c r="D63" s="1269"/>
      <c r="E63" s="1270"/>
      <c r="F63" s="133">
        <v>4797</v>
      </c>
      <c r="G63" s="133">
        <v>5353</v>
      </c>
      <c r="H63" s="134">
        <v>7118</v>
      </c>
    </row>
    <row r="64" spans="2:8" x14ac:dyDescent="0.15"/>
  </sheetData>
  <sheetProtection algorithmName="SHA-512" hashValue="Bb1GYoXX/Q5Sr/L5FS1IwEGJiP9LWHa07yY1QjTmmZ3nBmcFKRWB2YCfFtMRHcKGMJ/FPtj+w7ooP7d7eYYhsw==" saltValue="NW0tFwNLIJt5YWudEUP2dw==" spinCount="100000" sheet="1" objects="1" scenarios="1"/>
  <customSheetViews>
    <customSheetView guid="{040B65FB-65E4-47E0-8F6D-18AE66E8A339}" scale="70" showGridLines="0" fitToPage="1" hiddenRows="1" hiddenColumns="1">
      <pageMargins left="0" right="0" top="0.19685039370078741" bottom="0" header="0" footer="0"/>
      <printOptions horizontalCentered="1"/>
      <pageSetup paperSize="9" scale="43" orientation="landscape" verticalDpi="300" r:id="rId1"/>
      <headerFooter alignWithMargins="0">
        <oddFooter>&amp;C&amp;P/&amp;N</oddFooter>
      </headerFooter>
    </customSheetView>
    <customSheetView guid="{0FD9865F-1257-43A4-B281-38A1FEA6BBEB}" scale="70" showGridLines="0" fitToPage="1" hiddenRows="1" hiddenColumns="1">
      <pageMargins left="0" right="0" top="0.19685039370078741" bottom="0" header="0" footer="0"/>
      <printOptions horizontalCentered="1"/>
      <pageSetup paperSize="9" scale="43" orientation="landscape" verticalDpi="300" r:id="rId2"/>
      <headerFooter alignWithMargins="0">
        <oddFooter>&amp;C&amp;P/&amp;N</oddFooter>
      </headerFooter>
    </customSheetView>
    <customSheetView guid="{7CEB5007-AD75-42D8-BD94-3876D1AED758}" scale="70" showGridLines="0" fitToPage="1" hiddenRows="1" hiddenColumns="1">
      <pageMargins left="0" right="0" top="0.19685039370078741" bottom="0" header="0" footer="0"/>
      <printOptions horizontalCentered="1"/>
      <pageSetup paperSize="9" scale="43" orientation="landscape" verticalDpi="300" r:id="rId3"/>
      <headerFooter alignWithMargins="0">
        <oddFooter>&amp;C&amp;P/&amp;N</oddFooter>
      </headerFooter>
    </customSheetView>
  </customSheetViews>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8" scale="59" orientation="landscape" cellComments="asDisplayed" horizontalDpi="300" verticalDpi="300" r:id="rId4"/>
  <headerFooter>
    <oddFooter>&amp;C&amp;P/&amp;N</oddFooter>
  </headerFooter>
  <drawing r:id="rId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5" zoomScaleNormal="75" zoomScaleSheetLayoutView="55" workbookViewId="0"/>
  </sheetViews>
  <sheetFormatPr defaultColWidth="0" defaultRowHeight="13.5" customHeight="1" zeroHeight="1" x14ac:dyDescent="0.15"/>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x14ac:dyDescent="0.15">
      <c r="A1" s="368"/>
      <c r="B1" s="369"/>
      <c r="DD1" s="370"/>
      <c r="DE1" s="370"/>
    </row>
    <row r="2" spans="1:109" ht="25.5" customHeight="1" x14ac:dyDescent="0.15">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15">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x14ac:dyDescent="0.15">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x14ac:dyDescent="0.15">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x14ac:dyDescent="0.15">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x14ac:dyDescent="0.15">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x14ac:dyDescent="0.15">
      <c r="DD19" s="370"/>
      <c r="DE19" s="370"/>
    </row>
    <row r="20" spans="1:109" x14ac:dyDescent="0.15">
      <c r="DD20" s="370"/>
      <c r="DE20" s="370"/>
    </row>
    <row r="21" spans="1:109" ht="17.25" customHeight="1" x14ac:dyDescent="0.15">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15">
      <c r="B22" s="376"/>
    </row>
    <row r="23" spans="1:109" x14ac:dyDescent="0.15">
      <c r="B23" s="376"/>
    </row>
    <row r="24" spans="1:109" x14ac:dyDescent="0.15">
      <c r="B24" s="376"/>
    </row>
    <row r="25" spans="1:109" x14ac:dyDescent="0.15">
      <c r="B25" s="376"/>
    </row>
    <row r="26" spans="1:109" x14ac:dyDescent="0.15">
      <c r="B26" s="376"/>
    </row>
    <row r="27" spans="1:109" x14ac:dyDescent="0.15">
      <c r="B27" s="376"/>
    </row>
    <row r="28" spans="1:109" x14ac:dyDescent="0.15">
      <c r="B28" s="376"/>
    </row>
    <row r="29" spans="1:109" x14ac:dyDescent="0.15">
      <c r="B29" s="376"/>
    </row>
    <row r="30" spans="1:109" x14ac:dyDescent="0.15">
      <c r="B30" s="376"/>
    </row>
    <row r="31" spans="1:109" x14ac:dyDescent="0.15">
      <c r="B31" s="376"/>
    </row>
    <row r="32" spans="1:109" x14ac:dyDescent="0.15">
      <c r="B32" s="376"/>
    </row>
    <row r="33" spans="2:109" x14ac:dyDescent="0.15">
      <c r="B33" s="376"/>
    </row>
    <row r="34" spans="2:109" x14ac:dyDescent="0.15">
      <c r="B34" s="376"/>
    </row>
    <row r="35" spans="2:109" x14ac:dyDescent="0.15">
      <c r="B35" s="376"/>
    </row>
    <row r="36" spans="2:109" x14ac:dyDescent="0.15">
      <c r="B36" s="376"/>
    </row>
    <row r="37" spans="2:109" x14ac:dyDescent="0.15">
      <c r="B37" s="376"/>
    </row>
    <row r="38" spans="2:109" x14ac:dyDescent="0.15">
      <c r="B38" s="376"/>
    </row>
    <row r="39" spans="2:109" x14ac:dyDescent="0.15">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x14ac:dyDescent="0.15">
      <c r="B40" s="381"/>
      <c r="DD40" s="381"/>
      <c r="DE40" s="370"/>
    </row>
    <row r="41" spans="2:109" ht="17.25" x14ac:dyDescent="0.15">
      <c r="B41" s="382" t="s">
        <v>584</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x14ac:dyDescent="0.15">
      <c r="B42" s="376"/>
      <c r="G42" s="383"/>
      <c r="I42" s="384"/>
      <c r="J42" s="384"/>
      <c r="K42" s="384"/>
      <c r="AM42" s="383"/>
      <c r="AN42" s="383" t="s">
        <v>585</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15">
      <c r="B43" s="376"/>
      <c r="AN43" s="1285" t="s">
        <v>593</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3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3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3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3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x14ac:dyDescent="0.15">
      <c r="B49" s="376"/>
      <c r="AN49" s="370" t="s">
        <v>586</v>
      </c>
    </row>
    <row r="50" spans="1:109" x14ac:dyDescent="0.15">
      <c r="B50" s="376"/>
      <c r="G50" s="1277"/>
      <c r="H50" s="1277"/>
      <c r="I50" s="1277"/>
      <c r="J50" s="1277"/>
      <c r="K50" s="386"/>
      <c r="L50" s="386"/>
      <c r="M50" s="387"/>
      <c r="N50" s="387"/>
      <c r="AN50" s="1295"/>
      <c r="AO50" s="1296"/>
      <c r="AP50" s="1296"/>
      <c r="AQ50" s="1296"/>
      <c r="AR50" s="1296"/>
      <c r="AS50" s="1296"/>
      <c r="AT50" s="1296"/>
      <c r="AU50" s="1296"/>
      <c r="AV50" s="1296"/>
      <c r="AW50" s="1296"/>
      <c r="AX50" s="1296"/>
      <c r="AY50" s="1296"/>
      <c r="AZ50" s="1296"/>
      <c r="BA50" s="1296"/>
      <c r="BB50" s="1296"/>
      <c r="BC50" s="1296"/>
      <c r="BD50" s="1296"/>
      <c r="BE50" s="1296"/>
      <c r="BF50" s="1296"/>
      <c r="BG50" s="1296"/>
      <c r="BH50" s="1296"/>
      <c r="BI50" s="1296"/>
      <c r="BJ50" s="1296"/>
      <c r="BK50" s="1296"/>
      <c r="BL50" s="1296"/>
      <c r="BM50" s="1296"/>
      <c r="BN50" s="1296"/>
      <c r="BO50" s="1297"/>
      <c r="BP50" s="1283" t="s">
        <v>542</v>
      </c>
      <c r="BQ50" s="1283"/>
      <c r="BR50" s="1283"/>
      <c r="BS50" s="1283"/>
      <c r="BT50" s="1283"/>
      <c r="BU50" s="1283"/>
      <c r="BV50" s="1283"/>
      <c r="BW50" s="1283"/>
      <c r="BX50" s="1283" t="s">
        <v>543</v>
      </c>
      <c r="BY50" s="1283"/>
      <c r="BZ50" s="1283"/>
      <c r="CA50" s="1283"/>
      <c r="CB50" s="1283"/>
      <c r="CC50" s="1283"/>
      <c r="CD50" s="1283"/>
      <c r="CE50" s="1283"/>
      <c r="CF50" s="1283" t="s">
        <v>544</v>
      </c>
      <c r="CG50" s="1283"/>
      <c r="CH50" s="1283"/>
      <c r="CI50" s="1283"/>
      <c r="CJ50" s="1283"/>
      <c r="CK50" s="1283"/>
      <c r="CL50" s="1283"/>
      <c r="CM50" s="1283"/>
      <c r="CN50" s="1283" t="s">
        <v>545</v>
      </c>
      <c r="CO50" s="1283"/>
      <c r="CP50" s="1283"/>
      <c r="CQ50" s="1283"/>
      <c r="CR50" s="1283"/>
      <c r="CS50" s="1283"/>
      <c r="CT50" s="1283"/>
      <c r="CU50" s="1283"/>
      <c r="CV50" s="1283" t="s">
        <v>546</v>
      </c>
      <c r="CW50" s="1283"/>
      <c r="CX50" s="1283"/>
      <c r="CY50" s="1283"/>
      <c r="CZ50" s="1283"/>
      <c r="DA50" s="1283"/>
      <c r="DB50" s="1283"/>
      <c r="DC50" s="1283"/>
    </row>
    <row r="51" spans="1:109" ht="13.5" customHeight="1" x14ac:dyDescent="0.15">
      <c r="B51" s="376"/>
      <c r="G51" s="1294"/>
      <c r="H51" s="1294"/>
      <c r="I51" s="1298"/>
      <c r="J51" s="1298"/>
      <c r="K51" s="1284"/>
      <c r="L51" s="1284"/>
      <c r="M51" s="1284"/>
      <c r="N51" s="1284"/>
      <c r="AM51" s="385"/>
      <c r="AN51" s="1282" t="s">
        <v>587</v>
      </c>
      <c r="AO51" s="1282"/>
      <c r="AP51" s="1282"/>
      <c r="AQ51" s="1282"/>
      <c r="AR51" s="1282"/>
      <c r="AS51" s="1282"/>
      <c r="AT51" s="1282"/>
      <c r="AU51" s="1282"/>
      <c r="AV51" s="1282"/>
      <c r="AW51" s="1282"/>
      <c r="AX51" s="1282"/>
      <c r="AY51" s="1282"/>
      <c r="AZ51" s="1282"/>
      <c r="BA51" s="1282"/>
      <c r="BB51" s="1282" t="s">
        <v>588</v>
      </c>
      <c r="BC51" s="1282"/>
      <c r="BD51" s="1282"/>
      <c r="BE51" s="1282"/>
      <c r="BF51" s="1282"/>
      <c r="BG51" s="1282"/>
      <c r="BH51" s="1282"/>
      <c r="BI51" s="1282"/>
      <c r="BJ51" s="1282"/>
      <c r="BK51" s="1282"/>
      <c r="BL51" s="1282"/>
      <c r="BM51" s="1282"/>
      <c r="BN51" s="1282"/>
      <c r="BO51" s="1282"/>
      <c r="BP51" s="1279"/>
      <c r="BQ51" s="1279"/>
      <c r="BR51" s="1279"/>
      <c r="BS51" s="1279"/>
      <c r="BT51" s="1279"/>
      <c r="BU51" s="1279"/>
      <c r="BV51" s="1279"/>
      <c r="BW51" s="1279"/>
      <c r="BX51" s="1279"/>
      <c r="BY51" s="1279"/>
      <c r="BZ51" s="1279"/>
      <c r="CA51" s="1279"/>
      <c r="CB51" s="1279"/>
      <c r="CC51" s="1279"/>
      <c r="CD51" s="1279"/>
      <c r="CE51" s="1279"/>
      <c r="CF51" s="1279"/>
      <c r="CG51" s="1279"/>
      <c r="CH51" s="1279"/>
      <c r="CI51" s="1279"/>
      <c r="CJ51" s="1279"/>
      <c r="CK51" s="1279"/>
      <c r="CL51" s="1279"/>
      <c r="CM51" s="1279"/>
      <c r="CN51" s="1279"/>
      <c r="CO51" s="1279"/>
      <c r="CP51" s="1279"/>
      <c r="CQ51" s="1279"/>
      <c r="CR51" s="1279"/>
      <c r="CS51" s="1279"/>
      <c r="CT51" s="1279"/>
      <c r="CU51" s="1279"/>
      <c r="CV51" s="1279"/>
      <c r="CW51" s="1279"/>
      <c r="CX51" s="1279"/>
      <c r="CY51" s="1279"/>
      <c r="CZ51" s="1279"/>
      <c r="DA51" s="1279"/>
      <c r="DB51" s="1279"/>
      <c r="DC51" s="1279"/>
    </row>
    <row r="52" spans="1:109" x14ac:dyDescent="0.15">
      <c r="B52" s="376"/>
      <c r="G52" s="1294"/>
      <c r="H52" s="1294"/>
      <c r="I52" s="1298"/>
      <c r="J52" s="1298"/>
      <c r="K52" s="1284"/>
      <c r="L52" s="1284"/>
      <c r="M52" s="1284"/>
      <c r="N52" s="1284"/>
      <c r="AM52" s="385"/>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x14ac:dyDescent="0.15">
      <c r="A53" s="384"/>
      <c r="B53" s="376"/>
      <c r="G53" s="1294"/>
      <c r="H53" s="1294"/>
      <c r="I53" s="1277"/>
      <c r="J53" s="1277"/>
      <c r="K53" s="1284"/>
      <c r="L53" s="1284"/>
      <c r="M53" s="1284"/>
      <c r="N53" s="1284"/>
      <c r="AM53" s="385"/>
      <c r="AN53" s="1282"/>
      <c r="AO53" s="1282"/>
      <c r="AP53" s="1282"/>
      <c r="AQ53" s="1282"/>
      <c r="AR53" s="1282"/>
      <c r="AS53" s="1282"/>
      <c r="AT53" s="1282"/>
      <c r="AU53" s="1282"/>
      <c r="AV53" s="1282"/>
      <c r="AW53" s="1282"/>
      <c r="AX53" s="1282"/>
      <c r="AY53" s="1282"/>
      <c r="AZ53" s="1282"/>
      <c r="BA53" s="1282"/>
      <c r="BB53" s="1282" t="s">
        <v>589</v>
      </c>
      <c r="BC53" s="1282"/>
      <c r="BD53" s="1282"/>
      <c r="BE53" s="1282"/>
      <c r="BF53" s="1282"/>
      <c r="BG53" s="1282"/>
      <c r="BH53" s="1282"/>
      <c r="BI53" s="1282"/>
      <c r="BJ53" s="1282"/>
      <c r="BK53" s="1282"/>
      <c r="BL53" s="1282"/>
      <c r="BM53" s="1282"/>
      <c r="BN53" s="1282"/>
      <c r="BO53" s="1282"/>
      <c r="BP53" s="1279">
        <v>58.8</v>
      </c>
      <c r="BQ53" s="1279"/>
      <c r="BR53" s="1279"/>
      <c r="BS53" s="1279"/>
      <c r="BT53" s="1279"/>
      <c r="BU53" s="1279"/>
      <c r="BV53" s="1279"/>
      <c r="BW53" s="1279"/>
      <c r="BX53" s="1279">
        <v>59.9</v>
      </c>
      <c r="BY53" s="1279"/>
      <c r="BZ53" s="1279"/>
      <c r="CA53" s="1279"/>
      <c r="CB53" s="1279"/>
      <c r="CC53" s="1279"/>
      <c r="CD53" s="1279"/>
      <c r="CE53" s="1279"/>
      <c r="CF53" s="1279">
        <v>59.3</v>
      </c>
      <c r="CG53" s="1279"/>
      <c r="CH53" s="1279"/>
      <c r="CI53" s="1279"/>
      <c r="CJ53" s="1279"/>
      <c r="CK53" s="1279"/>
      <c r="CL53" s="1279"/>
      <c r="CM53" s="1279"/>
      <c r="CN53" s="1279">
        <v>60.6</v>
      </c>
      <c r="CO53" s="1279"/>
      <c r="CP53" s="1279"/>
      <c r="CQ53" s="1279"/>
      <c r="CR53" s="1279"/>
      <c r="CS53" s="1279"/>
      <c r="CT53" s="1279"/>
      <c r="CU53" s="1279"/>
      <c r="CV53" s="1279">
        <v>62.2</v>
      </c>
      <c r="CW53" s="1279"/>
      <c r="CX53" s="1279"/>
      <c r="CY53" s="1279"/>
      <c r="CZ53" s="1279"/>
      <c r="DA53" s="1279"/>
      <c r="DB53" s="1279"/>
      <c r="DC53" s="1279"/>
    </row>
    <row r="54" spans="1:109" x14ac:dyDescent="0.15">
      <c r="A54" s="384"/>
      <c r="B54" s="376"/>
      <c r="G54" s="1294"/>
      <c r="H54" s="1294"/>
      <c r="I54" s="1277"/>
      <c r="J54" s="1277"/>
      <c r="K54" s="1284"/>
      <c r="L54" s="1284"/>
      <c r="M54" s="1284"/>
      <c r="N54" s="1284"/>
      <c r="AM54" s="385"/>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x14ac:dyDescent="0.15">
      <c r="A55" s="384"/>
      <c r="B55" s="376"/>
      <c r="G55" s="1277"/>
      <c r="H55" s="1277"/>
      <c r="I55" s="1277"/>
      <c r="J55" s="1277"/>
      <c r="K55" s="1284"/>
      <c r="L55" s="1284"/>
      <c r="M55" s="1284"/>
      <c r="N55" s="1284"/>
      <c r="AN55" s="1283" t="s">
        <v>590</v>
      </c>
      <c r="AO55" s="1283"/>
      <c r="AP55" s="1283"/>
      <c r="AQ55" s="1283"/>
      <c r="AR55" s="1283"/>
      <c r="AS55" s="1283"/>
      <c r="AT55" s="1283"/>
      <c r="AU55" s="1283"/>
      <c r="AV55" s="1283"/>
      <c r="AW55" s="1283"/>
      <c r="AX55" s="1283"/>
      <c r="AY55" s="1283"/>
      <c r="AZ55" s="1283"/>
      <c r="BA55" s="1283"/>
      <c r="BB55" s="1282" t="s">
        <v>588</v>
      </c>
      <c r="BC55" s="1282"/>
      <c r="BD55" s="1282"/>
      <c r="BE55" s="1282"/>
      <c r="BF55" s="1282"/>
      <c r="BG55" s="1282"/>
      <c r="BH55" s="1282"/>
      <c r="BI55" s="1282"/>
      <c r="BJ55" s="1282"/>
      <c r="BK55" s="1282"/>
      <c r="BL55" s="1282"/>
      <c r="BM55" s="1282"/>
      <c r="BN55" s="1282"/>
      <c r="BO55" s="1282"/>
      <c r="BP55" s="1279">
        <v>31.9</v>
      </c>
      <c r="BQ55" s="1279"/>
      <c r="BR55" s="1279"/>
      <c r="BS55" s="1279"/>
      <c r="BT55" s="1279"/>
      <c r="BU55" s="1279"/>
      <c r="BV55" s="1279"/>
      <c r="BW55" s="1279"/>
      <c r="BX55" s="1279">
        <v>24.2</v>
      </c>
      <c r="BY55" s="1279"/>
      <c r="BZ55" s="1279"/>
      <c r="CA55" s="1279"/>
      <c r="CB55" s="1279"/>
      <c r="CC55" s="1279"/>
      <c r="CD55" s="1279"/>
      <c r="CE55" s="1279"/>
      <c r="CF55" s="1279">
        <v>22.1</v>
      </c>
      <c r="CG55" s="1279"/>
      <c r="CH55" s="1279"/>
      <c r="CI55" s="1279"/>
      <c r="CJ55" s="1279"/>
      <c r="CK55" s="1279"/>
      <c r="CL55" s="1279"/>
      <c r="CM55" s="1279"/>
      <c r="CN55" s="1279">
        <v>20.399999999999999</v>
      </c>
      <c r="CO55" s="1279"/>
      <c r="CP55" s="1279"/>
      <c r="CQ55" s="1279"/>
      <c r="CR55" s="1279"/>
      <c r="CS55" s="1279"/>
      <c r="CT55" s="1279"/>
      <c r="CU55" s="1279"/>
      <c r="CV55" s="1279">
        <v>11.2</v>
      </c>
      <c r="CW55" s="1279"/>
      <c r="CX55" s="1279"/>
      <c r="CY55" s="1279"/>
      <c r="CZ55" s="1279"/>
      <c r="DA55" s="1279"/>
      <c r="DB55" s="1279"/>
      <c r="DC55" s="1279"/>
    </row>
    <row r="56" spans="1:109" x14ac:dyDescent="0.15">
      <c r="A56" s="384"/>
      <c r="B56" s="376"/>
      <c r="G56" s="1277"/>
      <c r="H56" s="1277"/>
      <c r="I56" s="1277"/>
      <c r="J56" s="1277"/>
      <c r="K56" s="1284"/>
      <c r="L56" s="1284"/>
      <c r="M56" s="1284"/>
      <c r="N56" s="1284"/>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384" customFormat="1" x14ac:dyDescent="0.15">
      <c r="B57" s="388"/>
      <c r="G57" s="1277"/>
      <c r="H57" s="1277"/>
      <c r="I57" s="1280"/>
      <c r="J57" s="1280"/>
      <c r="K57" s="1284"/>
      <c r="L57" s="1284"/>
      <c r="M57" s="1284"/>
      <c r="N57" s="1284"/>
      <c r="AM57" s="370"/>
      <c r="AN57" s="1283"/>
      <c r="AO57" s="1283"/>
      <c r="AP57" s="1283"/>
      <c r="AQ57" s="1283"/>
      <c r="AR57" s="1283"/>
      <c r="AS57" s="1283"/>
      <c r="AT57" s="1283"/>
      <c r="AU57" s="1283"/>
      <c r="AV57" s="1283"/>
      <c r="AW57" s="1283"/>
      <c r="AX57" s="1283"/>
      <c r="AY57" s="1283"/>
      <c r="AZ57" s="1283"/>
      <c r="BA57" s="1283"/>
      <c r="BB57" s="1282" t="s">
        <v>589</v>
      </c>
      <c r="BC57" s="1282"/>
      <c r="BD57" s="1282"/>
      <c r="BE57" s="1282"/>
      <c r="BF57" s="1282"/>
      <c r="BG57" s="1282"/>
      <c r="BH57" s="1282"/>
      <c r="BI57" s="1282"/>
      <c r="BJ57" s="1282"/>
      <c r="BK57" s="1282"/>
      <c r="BL57" s="1282"/>
      <c r="BM57" s="1282"/>
      <c r="BN57" s="1282"/>
      <c r="BO57" s="1282"/>
      <c r="BP57" s="1279">
        <v>59.4</v>
      </c>
      <c r="BQ57" s="1279"/>
      <c r="BR57" s="1279"/>
      <c r="BS57" s="1279"/>
      <c r="BT57" s="1279"/>
      <c r="BU57" s="1279"/>
      <c r="BV57" s="1279"/>
      <c r="BW57" s="1279"/>
      <c r="BX57" s="1279">
        <v>60.1</v>
      </c>
      <c r="BY57" s="1279"/>
      <c r="BZ57" s="1279"/>
      <c r="CA57" s="1279"/>
      <c r="CB57" s="1279"/>
      <c r="CC57" s="1279"/>
      <c r="CD57" s="1279"/>
      <c r="CE57" s="1279"/>
      <c r="CF57" s="1279">
        <v>61.5</v>
      </c>
      <c r="CG57" s="1279"/>
      <c r="CH57" s="1279"/>
      <c r="CI57" s="1279"/>
      <c r="CJ57" s="1279"/>
      <c r="CK57" s="1279"/>
      <c r="CL57" s="1279"/>
      <c r="CM57" s="1279"/>
      <c r="CN57" s="1279">
        <v>63.1</v>
      </c>
      <c r="CO57" s="1279"/>
      <c r="CP57" s="1279"/>
      <c r="CQ57" s="1279"/>
      <c r="CR57" s="1279"/>
      <c r="CS57" s="1279"/>
      <c r="CT57" s="1279"/>
      <c r="CU57" s="1279"/>
      <c r="CV57" s="1279">
        <v>63.2</v>
      </c>
      <c r="CW57" s="1279"/>
      <c r="CX57" s="1279"/>
      <c r="CY57" s="1279"/>
      <c r="CZ57" s="1279"/>
      <c r="DA57" s="1279"/>
      <c r="DB57" s="1279"/>
      <c r="DC57" s="1279"/>
      <c r="DD57" s="389"/>
      <c r="DE57" s="388"/>
    </row>
    <row r="58" spans="1:109" s="384" customFormat="1" x14ac:dyDescent="0.15">
      <c r="A58" s="370"/>
      <c r="B58" s="388"/>
      <c r="G58" s="1277"/>
      <c r="H58" s="1277"/>
      <c r="I58" s="1280"/>
      <c r="J58" s="1280"/>
      <c r="K58" s="1284"/>
      <c r="L58" s="1284"/>
      <c r="M58" s="1284"/>
      <c r="N58" s="1284"/>
      <c r="AM58" s="370"/>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389"/>
      <c r="DE58" s="388"/>
    </row>
    <row r="59" spans="1:109" s="384" customFormat="1" x14ac:dyDescent="0.15">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x14ac:dyDescent="0.15">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x14ac:dyDescent="0.15">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x14ac:dyDescent="0.15">
      <c r="B63" s="395" t="s">
        <v>591</v>
      </c>
    </row>
    <row r="64" spans="1:109" x14ac:dyDescent="0.15">
      <c r="B64" s="376"/>
      <c r="G64" s="383"/>
      <c r="I64" s="396"/>
      <c r="J64" s="396"/>
      <c r="K64" s="396"/>
      <c r="L64" s="396"/>
      <c r="M64" s="396"/>
      <c r="N64" s="397"/>
      <c r="AM64" s="383"/>
      <c r="AN64" s="383" t="s">
        <v>585</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x14ac:dyDescent="0.15">
      <c r="B65" s="376"/>
      <c r="AN65" s="1285" t="s">
        <v>594</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3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3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3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3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x14ac:dyDescent="0.15">
      <c r="B71" s="376"/>
      <c r="G71" s="401"/>
      <c r="I71" s="402"/>
      <c r="J71" s="399"/>
      <c r="K71" s="399"/>
      <c r="L71" s="400"/>
      <c r="M71" s="399"/>
      <c r="N71" s="400"/>
      <c r="AM71" s="401"/>
      <c r="AN71" s="370" t="s">
        <v>586</v>
      </c>
    </row>
    <row r="72" spans="2:107" x14ac:dyDescent="0.15">
      <c r="B72" s="376"/>
      <c r="G72" s="1277"/>
      <c r="H72" s="1277"/>
      <c r="I72" s="1277"/>
      <c r="J72" s="1277"/>
      <c r="K72" s="386"/>
      <c r="L72" s="386"/>
      <c r="M72" s="387"/>
      <c r="N72" s="387"/>
      <c r="AN72" s="1295"/>
      <c r="AO72" s="1296"/>
      <c r="AP72" s="1296"/>
      <c r="AQ72" s="1296"/>
      <c r="AR72" s="1296"/>
      <c r="AS72" s="1296"/>
      <c r="AT72" s="1296"/>
      <c r="AU72" s="1296"/>
      <c r="AV72" s="1296"/>
      <c r="AW72" s="1296"/>
      <c r="AX72" s="1296"/>
      <c r="AY72" s="1296"/>
      <c r="AZ72" s="1296"/>
      <c r="BA72" s="1296"/>
      <c r="BB72" s="1296"/>
      <c r="BC72" s="1296"/>
      <c r="BD72" s="1296"/>
      <c r="BE72" s="1296"/>
      <c r="BF72" s="1296"/>
      <c r="BG72" s="1296"/>
      <c r="BH72" s="1296"/>
      <c r="BI72" s="1296"/>
      <c r="BJ72" s="1296"/>
      <c r="BK72" s="1296"/>
      <c r="BL72" s="1296"/>
      <c r="BM72" s="1296"/>
      <c r="BN72" s="1296"/>
      <c r="BO72" s="1297"/>
      <c r="BP72" s="1283" t="s">
        <v>542</v>
      </c>
      <c r="BQ72" s="1283"/>
      <c r="BR72" s="1283"/>
      <c r="BS72" s="1283"/>
      <c r="BT72" s="1283"/>
      <c r="BU72" s="1283"/>
      <c r="BV72" s="1283"/>
      <c r="BW72" s="1283"/>
      <c r="BX72" s="1283" t="s">
        <v>543</v>
      </c>
      <c r="BY72" s="1283"/>
      <c r="BZ72" s="1283"/>
      <c r="CA72" s="1283"/>
      <c r="CB72" s="1283"/>
      <c r="CC72" s="1283"/>
      <c r="CD72" s="1283"/>
      <c r="CE72" s="1283"/>
      <c r="CF72" s="1283" t="s">
        <v>544</v>
      </c>
      <c r="CG72" s="1283"/>
      <c r="CH72" s="1283"/>
      <c r="CI72" s="1283"/>
      <c r="CJ72" s="1283"/>
      <c r="CK72" s="1283"/>
      <c r="CL72" s="1283"/>
      <c r="CM72" s="1283"/>
      <c r="CN72" s="1283" t="s">
        <v>545</v>
      </c>
      <c r="CO72" s="1283"/>
      <c r="CP72" s="1283"/>
      <c r="CQ72" s="1283"/>
      <c r="CR72" s="1283"/>
      <c r="CS72" s="1283"/>
      <c r="CT72" s="1283"/>
      <c r="CU72" s="1283"/>
      <c r="CV72" s="1283" t="s">
        <v>546</v>
      </c>
      <c r="CW72" s="1283"/>
      <c r="CX72" s="1283"/>
      <c r="CY72" s="1283"/>
      <c r="CZ72" s="1283"/>
      <c r="DA72" s="1283"/>
      <c r="DB72" s="1283"/>
      <c r="DC72" s="1283"/>
    </row>
    <row r="73" spans="2:107" x14ac:dyDescent="0.15">
      <c r="B73" s="376"/>
      <c r="G73" s="1294"/>
      <c r="H73" s="1294"/>
      <c r="I73" s="1294"/>
      <c r="J73" s="1294"/>
      <c r="K73" s="1278"/>
      <c r="L73" s="1278"/>
      <c r="M73" s="1278"/>
      <c r="N73" s="1278"/>
      <c r="AM73" s="385"/>
      <c r="AN73" s="1282" t="s">
        <v>587</v>
      </c>
      <c r="AO73" s="1282"/>
      <c r="AP73" s="1282"/>
      <c r="AQ73" s="1282"/>
      <c r="AR73" s="1282"/>
      <c r="AS73" s="1282"/>
      <c r="AT73" s="1282"/>
      <c r="AU73" s="1282"/>
      <c r="AV73" s="1282"/>
      <c r="AW73" s="1282"/>
      <c r="AX73" s="1282"/>
      <c r="AY73" s="1282"/>
      <c r="AZ73" s="1282"/>
      <c r="BA73" s="1282"/>
      <c r="BB73" s="1282" t="s">
        <v>588</v>
      </c>
      <c r="BC73" s="1282"/>
      <c r="BD73" s="1282"/>
      <c r="BE73" s="1282"/>
      <c r="BF73" s="1282"/>
      <c r="BG73" s="1282"/>
      <c r="BH73" s="1282"/>
      <c r="BI73" s="1282"/>
      <c r="BJ73" s="1282"/>
      <c r="BK73" s="1282"/>
      <c r="BL73" s="1282"/>
      <c r="BM73" s="1282"/>
      <c r="BN73" s="1282"/>
      <c r="BO73" s="1282"/>
      <c r="BP73" s="1279"/>
      <c r="BQ73" s="1279"/>
      <c r="BR73" s="1279"/>
      <c r="BS73" s="1279"/>
      <c r="BT73" s="1279"/>
      <c r="BU73" s="1279"/>
      <c r="BV73" s="1279"/>
      <c r="BW73" s="1279"/>
      <c r="BX73" s="1279"/>
      <c r="BY73" s="1279"/>
      <c r="BZ73" s="1279"/>
      <c r="CA73" s="1279"/>
      <c r="CB73" s="1279"/>
      <c r="CC73" s="1279"/>
      <c r="CD73" s="1279"/>
      <c r="CE73" s="1279"/>
      <c r="CF73" s="1279"/>
      <c r="CG73" s="1279"/>
      <c r="CH73" s="1279"/>
      <c r="CI73" s="1279"/>
      <c r="CJ73" s="1279"/>
      <c r="CK73" s="1279"/>
      <c r="CL73" s="1279"/>
      <c r="CM73" s="1279"/>
      <c r="CN73" s="1279"/>
      <c r="CO73" s="1279"/>
      <c r="CP73" s="1279"/>
      <c r="CQ73" s="1279"/>
      <c r="CR73" s="1279"/>
      <c r="CS73" s="1279"/>
      <c r="CT73" s="1279"/>
      <c r="CU73" s="1279"/>
      <c r="CV73" s="1279"/>
      <c r="CW73" s="1279"/>
      <c r="CX73" s="1279"/>
      <c r="CY73" s="1279"/>
      <c r="CZ73" s="1279"/>
      <c r="DA73" s="1279"/>
      <c r="DB73" s="1279"/>
      <c r="DC73" s="1279"/>
    </row>
    <row r="74" spans="2:107" x14ac:dyDescent="0.15">
      <c r="B74" s="376"/>
      <c r="G74" s="1294"/>
      <c r="H74" s="1294"/>
      <c r="I74" s="1294"/>
      <c r="J74" s="1294"/>
      <c r="K74" s="1278"/>
      <c r="L74" s="1278"/>
      <c r="M74" s="1278"/>
      <c r="N74" s="1278"/>
      <c r="AM74" s="385"/>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x14ac:dyDescent="0.15">
      <c r="B75" s="376"/>
      <c r="G75" s="1294"/>
      <c r="H75" s="1294"/>
      <c r="I75" s="1277"/>
      <c r="J75" s="1277"/>
      <c r="K75" s="1284"/>
      <c r="L75" s="1284"/>
      <c r="M75" s="1284"/>
      <c r="N75" s="1284"/>
      <c r="AM75" s="385"/>
      <c r="AN75" s="1282"/>
      <c r="AO75" s="1282"/>
      <c r="AP75" s="1282"/>
      <c r="AQ75" s="1282"/>
      <c r="AR75" s="1282"/>
      <c r="AS75" s="1282"/>
      <c r="AT75" s="1282"/>
      <c r="AU75" s="1282"/>
      <c r="AV75" s="1282"/>
      <c r="AW75" s="1282"/>
      <c r="AX75" s="1282"/>
      <c r="AY75" s="1282"/>
      <c r="AZ75" s="1282"/>
      <c r="BA75" s="1282"/>
      <c r="BB75" s="1282" t="s">
        <v>592</v>
      </c>
      <c r="BC75" s="1282"/>
      <c r="BD75" s="1282"/>
      <c r="BE75" s="1282"/>
      <c r="BF75" s="1282"/>
      <c r="BG75" s="1282"/>
      <c r="BH75" s="1282"/>
      <c r="BI75" s="1282"/>
      <c r="BJ75" s="1282"/>
      <c r="BK75" s="1282"/>
      <c r="BL75" s="1282"/>
      <c r="BM75" s="1282"/>
      <c r="BN75" s="1282"/>
      <c r="BO75" s="1282"/>
      <c r="BP75" s="1279">
        <v>2.1</v>
      </c>
      <c r="BQ75" s="1279"/>
      <c r="BR75" s="1279"/>
      <c r="BS75" s="1279"/>
      <c r="BT75" s="1279"/>
      <c r="BU75" s="1279"/>
      <c r="BV75" s="1279"/>
      <c r="BW75" s="1279"/>
      <c r="BX75" s="1279">
        <v>2.1</v>
      </c>
      <c r="BY75" s="1279"/>
      <c r="BZ75" s="1279"/>
      <c r="CA75" s="1279"/>
      <c r="CB75" s="1279"/>
      <c r="CC75" s="1279"/>
      <c r="CD75" s="1279"/>
      <c r="CE75" s="1279"/>
      <c r="CF75" s="1279">
        <v>2.4</v>
      </c>
      <c r="CG75" s="1279"/>
      <c r="CH75" s="1279"/>
      <c r="CI75" s="1279"/>
      <c r="CJ75" s="1279"/>
      <c r="CK75" s="1279"/>
      <c r="CL75" s="1279"/>
      <c r="CM75" s="1279"/>
      <c r="CN75" s="1279">
        <v>2.5</v>
      </c>
      <c r="CO75" s="1279"/>
      <c r="CP75" s="1279"/>
      <c r="CQ75" s="1279"/>
      <c r="CR75" s="1279"/>
      <c r="CS75" s="1279"/>
      <c r="CT75" s="1279"/>
      <c r="CU75" s="1279"/>
      <c r="CV75" s="1279">
        <v>2.4</v>
      </c>
      <c r="CW75" s="1279"/>
      <c r="CX75" s="1279"/>
      <c r="CY75" s="1279"/>
      <c r="CZ75" s="1279"/>
      <c r="DA75" s="1279"/>
      <c r="DB75" s="1279"/>
      <c r="DC75" s="1279"/>
    </row>
    <row r="76" spans="2:107" x14ac:dyDescent="0.15">
      <c r="B76" s="376"/>
      <c r="G76" s="1294"/>
      <c r="H76" s="1294"/>
      <c r="I76" s="1277"/>
      <c r="J76" s="1277"/>
      <c r="K76" s="1284"/>
      <c r="L76" s="1284"/>
      <c r="M76" s="1284"/>
      <c r="N76" s="1284"/>
      <c r="AM76" s="385"/>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x14ac:dyDescent="0.15">
      <c r="B77" s="376"/>
      <c r="G77" s="1277"/>
      <c r="H77" s="1277"/>
      <c r="I77" s="1277"/>
      <c r="J77" s="1277"/>
      <c r="K77" s="1278"/>
      <c r="L77" s="1278"/>
      <c r="M77" s="1278"/>
      <c r="N77" s="1278"/>
      <c r="AN77" s="1283" t="s">
        <v>590</v>
      </c>
      <c r="AO77" s="1283"/>
      <c r="AP77" s="1283"/>
      <c r="AQ77" s="1283"/>
      <c r="AR77" s="1283"/>
      <c r="AS77" s="1283"/>
      <c r="AT77" s="1283"/>
      <c r="AU77" s="1283"/>
      <c r="AV77" s="1283"/>
      <c r="AW77" s="1283"/>
      <c r="AX77" s="1283"/>
      <c r="AY77" s="1283"/>
      <c r="AZ77" s="1283"/>
      <c r="BA77" s="1283"/>
      <c r="BB77" s="1282" t="s">
        <v>588</v>
      </c>
      <c r="BC77" s="1282"/>
      <c r="BD77" s="1282"/>
      <c r="BE77" s="1282"/>
      <c r="BF77" s="1282"/>
      <c r="BG77" s="1282"/>
      <c r="BH77" s="1282"/>
      <c r="BI77" s="1282"/>
      <c r="BJ77" s="1282"/>
      <c r="BK77" s="1282"/>
      <c r="BL77" s="1282"/>
      <c r="BM77" s="1282"/>
      <c r="BN77" s="1282"/>
      <c r="BO77" s="1282"/>
      <c r="BP77" s="1279">
        <v>31.9</v>
      </c>
      <c r="BQ77" s="1279"/>
      <c r="BR77" s="1279"/>
      <c r="BS77" s="1279"/>
      <c r="BT77" s="1279"/>
      <c r="BU77" s="1279"/>
      <c r="BV77" s="1279"/>
      <c r="BW77" s="1279"/>
      <c r="BX77" s="1279">
        <v>24.2</v>
      </c>
      <c r="BY77" s="1279"/>
      <c r="BZ77" s="1279"/>
      <c r="CA77" s="1279"/>
      <c r="CB77" s="1279"/>
      <c r="CC77" s="1279"/>
      <c r="CD77" s="1279"/>
      <c r="CE77" s="1279"/>
      <c r="CF77" s="1279">
        <v>22.1</v>
      </c>
      <c r="CG77" s="1279"/>
      <c r="CH77" s="1279"/>
      <c r="CI77" s="1279"/>
      <c r="CJ77" s="1279"/>
      <c r="CK77" s="1279"/>
      <c r="CL77" s="1279"/>
      <c r="CM77" s="1279"/>
      <c r="CN77" s="1279">
        <v>20.399999999999999</v>
      </c>
      <c r="CO77" s="1279"/>
      <c r="CP77" s="1279"/>
      <c r="CQ77" s="1279"/>
      <c r="CR77" s="1279"/>
      <c r="CS77" s="1279"/>
      <c r="CT77" s="1279"/>
      <c r="CU77" s="1279"/>
      <c r="CV77" s="1279">
        <v>11.2</v>
      </c>
      <c r="CW77" s="1279"/>
      <c r="CX77" s="1279"/>
      <c r="CY77" s="1279"/>
      <c r="CZ77" s="1279"/>
      <c r="DA77" s="1279"/>
      <c r="DB77" s="1279"/>
      <c r="DC77" s="1279"/>
    </row>
    <row r="78" spans="2:107" x14ac:dyDescent="0.15">
      <c r="B78" s="376"/>
      <c r="G78" s="1277"/>
      <c r="H78" s="1277"/>
      <c r="I78" s="1277"/>
      <c r="J78" s="1277"/>
      <c r="K78" s="1278"/>
      <c r="L78" s="1278"/>
      <c r="M78" s="1278"/>
      <c r="N78" s="1278"/>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x14ac:dyDescent="0.15">
      <c r="B79" s="376"/>
      <c r="G79" s="1277"/>
      <c r="H79" s="1277"/>
      <c r="I79" s="1280"/>
      <c r="J79" s="1280"/>
      <c r="K79" s="1281"/>
      <c r="L79" s="1281"/>
      <c r="M79" s="1281"/>
      <c r="N79" s="1281"/>
      <c r="AN79" s="1283"/>
      <c r="AO79" s="1283"/>
      <c r="AP79" s="1283"/>
      <c r="AQ79" s="1283"/>
      <c r="AR79" s="1283"/>
      <c r="AS79" s="1283"/>
      <c r="AT79" s="1283"/>
      <c r="AU79" s="1283"/>
      <c r="AV79" s="1283"/>
      <c r="AW79" s="1283"/>
      <c r="AX79" s="1283"/>
      <c r="AY79" s="1283"/>
      <c r="AZ79" s="1283"/>
      <c r="BA79" s="1283"/>
      <c r="BB79" s="1282" t="s">
        <v>592</v>
      </c>
      <c r="BC79" s="1282"/>
      <c r="BD79" s="1282"/>
      <c r="BE79" s="1282"/>
      <c r="BF79" s="1282"/>
      <c r="BG79" s="1282"/>
      <c r="BH79" s="1282"/>
      <c r="BI79" s="1282"/>
      <c r="BJ79" s="1282"/>
      <c r="BK79" s="1282"/>
      <c r="BL79" s="1282"/>
      <c r="BM79" s="1282"/>
      <c r="BN79" s="1282"/>
      <c r="BO79" s="1282"/>
      <c r="BP79" s="1279">
        <v>6.6</v>
      </c>
      <c r="BQ79" s="1279"/>
      <c r="BR79" s="1279"/>
      <c r="BS79" s="1279"/>
      <c r="BT79" s="1279"/>
      <c r="BU79" s="1279"/>
      <c r="BV79" s="1279"/>
      <c r="BW79" s="1279"/>
      <c r="BX79" s="1279">
        <v>6.4</v>
      </c>
      <c r="BY79" s="1279"/>
      <c r="BZ79" s="1279"/>
      <c r="CA79" s="1279"/>
      <c r="CB79" s="1279"/>
      <c r="CC79" s="1279"/>
      <c r="CD79" s="1279"/>
      <c r="CE79" s="1279"/>
      <c r="CF79" s="1279">
        <v>6.3</v>
      </c>
      <c r="CG79" s="1279"/>
      <c r="CH79" s="1279"/>
      <c r="CI79" s="1279"/>
      <c r="CJ79" s="1279"/>
      <c r="CK79" s="1279"/>
      <c r="CL79" s="1279"/>
      <c r="CM79" s="1279"/>
      <c r="CN79" s="1279">
        <v>6.2</v>
      </c>
      <c r="CO79" s="1279"/>
      <c r="CP79" s="1279"/>
      <c r="CQ79" s="1279"/>
      <c r="CR79" s="1279"/>
      <c r="CS79" s="1279"/>
      <c r="CT79" s="1279"/>
      <c r="CU79" s="1279"/>
      <c r="CV79" s="1279">
        <v>5.7</v>
      </c>
      <c r="CW79" s="1279"/>
      <c r="CX79" s="1279"/>
      <c r="CY79" s="1279"/>
      <c r="CZ79" s="1279"/>
      <c r="DA79" s="1279"/>
      <c r="DB79" s="1279"/>
      <c r="DC79" s="1279"/>
    </row>
    <row r="80" spans="2:107" x14ac:dyDescent="0.15">
      <c r="B80" s="376"/>
      <c r="G80" s="1277"/>
      <c r="H80" s="1277"/>
      <c r="I80" s="1280"/>
      <c r="J80" s="1280"/>
      <c r="K80" s="1281"/>
      <c r="L80" s="1281"/>
      <c r="M80" s="1281"/>
      <c r="N80" s="1281"/>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x14ac:dyDescent="0.15">
      <c r="B81" s="376"/>
    </row>
    <row r="82" spans="2:109" ht="17.25" x14ac:dyDescent="0.1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x14ac:dyDescent="0.15">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x14ac:dyDescent="0.15">
      <c r="DD84" s="370"/>
      <c r="DE84" s="370"/>
    </row>
    <row r="85" spans="2:109" x14ac:dyDescent="0.15">
      <c r="DD85" s="370"/>
      <c r="DE85" s="370"/>
    </row>
  </sheetData>
  <sheetProtection algorithmName="SHA-512" hashValue="7Jzk1dtIzOj5/TcpmNw4dOh8Ai2dEJ54BUa1abE6VGDaFYZ8rugE57yK54mit7j+87AB2mUZoXq2iLJAI4Fzng==" saltValue="w0CsxuakFiowJWjVd4tuz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489</v>
      </c>
    </row>
  </sheetData>
  <sheetProtection algorithmName="SHA-512" hashValue="ut4g4nMs1rX31qzAqlFJCkZpAvYKQIukBOHeRpzmtYmGIT8M6r9Nau6hY+9wvp40cabCUaG73Sns4NQQ+DTktw==" saltValue="A9KZ0i5kxrCFsVYZlzrWW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489</v>
      </c>
    </row>
  </sheetData>
  <sheetProtection algorithmName="SHA-512" hashValue="MF0E0bwUL+L3WMQK91mHl7L85UM2sS6OTFK4uJ+nXs2UUxJyyccdM3xV2N3TPWJ3X5d66cFnCCVX5sQG9UN2NQ==" saltValue="MNlSWiEh+encdjRJwwpyh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539</v>
      </c>
      <c r="G2" s="148"/>
      <c r="H2" s="149"/>
    </row>
    <row r="3" spans="1:8" x14ac:dyDescent="0.15">
      <c r="A3" s="145" t="s">
        <v>532</v>
      </c>
      <c r="B3" s="150"/>
      <c r="C3" s="151"/>
      <c r="D3" s="152">
        <v>41729</v>
      </c>
      <c r="E3" s="153"/>
      <c r="F3" s="154">
        <v>47820</v>
      </c>
      <c r="G3" s="155"/>
      <c r="H3" s="156"/>
    </row>
    <row r="4" spans="1:8" x14ac:dyDescent="0.15">
      <c r="A4" s="157"/>
      <c r="B4" s="158"/>
      <c r="C4" s="159"/>
      <c r="D4" s="160">
        <v>17381</v>
      </c>
      <c r="E4" s="161"/>
      <c r="F4" s="162">
        <v>25855</v>
      </c>
      <c r="G4" s="163"/>
      <c r="H4" s="164"/>
    </row>
    <row r="5" spans="1:8" x14ac:dyDescent="0.15">
      <c r="A5" s="145" t="s">
        <v>534</v>
      </c>
      <c r="B5" s="150"/>
      <c r="C5" s="151"/>
      <c r="D5" s="152">
        <v>36493</v>
      </c>
      <c r="E5" s="153"/>
      <c r="F5" s="154">
        <v>41934</v>
      </c>
      <c r="G5" s="155"/>
      <c r="H5" s="156"/>
    </row>
    <row r="6" spans="1:8" x14ac:dyDescent="0.15">
      <c r="A6" s="157"/>
      <c r="B6" s="158"/>
      <c r="C6" s="159"/>
      <c r="D6" s="160">
        <v>17855</v>
      </c>
      <c r="E6" s="161"/>
      <c r="F6" s="162">
        <v>23352</v>
      </c>
      <c r="G6" s="163"/>
      <c r="H6" s="164"/>
    </row>
    <row r="7" spans="1:8" x14ac:dyDescent="0.15">
      <c r="A7" s="145" t="s">
        <v>535</v>
      </c>
      <c r="B7" s="150"/>
      <c r="C7" s="151"/>
      <c r="D7" s="152">
        <v>62426</v>
      </c>
      <c r="E7" s="153"/>
      <c r="F7" s="154">
        <v>45588</v>
      </c>
      <c r="G7" s="155"/>
      <c r="H7" s="156"/>
    </row>
    <row r="8" spans="1:8" x14ac:dyDescent="0.15">
      <c r="A8" s="157"/>
      <c r="B8" s="158"/>
      <c r="C8" s="159"/>
      <c r="D8" s="160">
        <v>23635</v>
      </c>
      <c r="E8" s="161"/>
      <c r="F8" s="162">
        <v>24150</v>
      </c>
      <c r="G8" s="163"/>
      <c r="H8" s="164"/>
    </row>
    <row r="9" spans="1:8" x14ac:dyDescent="0.15">
      <c r="A9" s="145" t="s">
        <v>536</v>
      </c>
      <c r="B9" s="150"/>
      <c r="C9" s="151"/>
      <c r="D9" s="152">
        <v>31524</v>
      </c>
      <c r="E9" s="153"/>
      <c r="F9" s="154">
        <v>45483</v>
      </c>
      <c r="G9" s="155"/>
      <c r="H9" s="156"/>
    </row>
    <row r="10" spans="1:8" x14ac:dyDescent="0.15">
      <c r="A10" s="157"/>
      <c r="B10" s="158"/>
      <c r="C10" s="159"/>
      <c r="D10" s="160">
        <v>14419</v>
      </c>
      <c r="E10" s="161"/>
      <c r="F10" s="162">
        <v>24241</v>
      </c>
      <c r="G10" s="163"/>
      <c r="H10" s="164"/>
    </row>
    <row r="11" spans="1:8" x14ac:dyDescent="0.15">
      <c r="A11" s="145" t="s">
        <v>537</v>
      </c>
      <c r="B11" s="150"/>
      <c r="C11" s="151"/>
      <c r="D11" s="152">
        <v>27747</v>
      </c>
      <c r="E11" s="153"/>
      <c r="F11" s="154">
        <v>45945</v>
      </c>
      <c r="G11" s="155"/>
      <c r="H11" s="156"/>
    </row>
    <row r="12" spans="1:8" x14ac:dyDescent="0.15">
      <c r="A12" s="157"/>
      <c r="B12" s="158"/>
      <c r="C12" s="165"/>
      <c r="D12" s="160">
        <v>17457</v>
      </c>
      <c r="E12" s="161"/>
      <c r="F12" s="162">
        <v>25180</v>
      </c>
      <c r="G12" s="163"/>
      <c r="H12" s="164"/>
    </row>
    <row r="13" spans="1:8" x14ac:dyDescent="0.15">
      <c r="A13" s="145"/>
      <c r="B13" s="150"/>
      <c r="C13" s="166"/>
      <c r="D13" s="167">
        <v>39984</v>
      </c>
      <c r="E13" s="168"/>
      <c r="F13" s="169">
        <v>45354</v>
      </c>
      <c r="G13" s="170"/>
      <c r="H13" s="156"/>
    </row>
    <row r="14" spans="1:8" x14ac:dyDescent="0.15">
      <c r="A14" s="157"/>
      <c r="B14" s="158"/>
      <c r="C14" s="159"/>
      <c r="D14" s="160">
        <v>18149</v>
      </c>
      <c r="E14" s="161"/>
      <c r="F14" s="162">
        <v>24556</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6.98</v>
      </c>
      <c r="C19" s="171">
        <f>ROUND(VALUE(SUBSTITUTE(実質収支比率等に係る経年分析!G$48,"▲","-")),2)</f>
        <v>5.19</v>
      </c>
      <c r="D19" s="171">
        <f>ROUND(VALUE(SUBSTITUTE(実質収支比率等に係る経年分析!H$48,"▲","-")),2)</f>
        <v>5.89</v>
      </c>
      <c r="E19" s="171">
        <f>ROUND(VALUE(SUBSTITUTE(実質収支比率等に係る経年分析!I$48,"▲","-")),2)</f>
        <v>8.61</v>
      </c>
      <c r="F19" s="171">
        <f>ROUND(VALUE(SUBSTITUTE(実質収支比率等に係る経年分析!J$48,"▲","-")),2)</f>
        <v>12.47</v>
      </c>
    </row>
    <row r="20" spans="1:11" x14ac:dyDescent="0.15">
      <c r="A20" s="171" t="s">
        <v>54</v>
      </c>
      <c r="B20" s="171">
        <f>ROUND(VALUE(SUBSTITUTE(実質収支比率等に係る経年分析!F$47,"▲","-")),2)</f>
        <v>16.510000000000002</v>
      </c>
      <c r="C20" s="171">
        <f>ROUND(VALUE(SUBSTITUTE(実質収支比率等に係る経年分析!G$47,"▲","-")),2)</f>
        <v>16.170000000000002</v>
      </c>
      <c r="D20" s="171">
        <f>ROUND(VALUE(SUBSTITUTE(実質収支比率等に係る経年分析!H$47,"▲","-")),2)</f>
        <v>13.3</v>
      </c>
      <c r="E20" s="171">
        <f>ROUND(VALUE(SUBSTITUTE(実質収支比率等に係る経年分析!I$47,"▲","-")),2)</f>
        <v>16.09</v>
      </c>
      <c r="F20" s="171">
        <f>ROUND(VALUE(SUBSTITUTE(実質収支比率等に係る経年分析!J$47,"▲","-")),2)</f>
        <v>17.559999999999999</v>
      </c>
    </row>
    <row r="21" spans="1:11" x14ac:dyDescent="0.15">
      <c r="A21" s="171" t="s">
        <v>55</v>
      </c>
      <c r="B21" s="171">
        <f>IF(ISNUMBER(VALUE(SUBSTITUTE(実質収支比率等に係る経年分析!F$49,"▲","-"))),ROUND(VALUE(SUBSTITUTE(実質収支比率等に係る経年分析!F$49,"▲","-")),2),NA())</f>
        <v>6.11</v>
      </c>
      <c r="C21" s="171">
        <f>IF(ISNUMBER(VALUE(SUBSTITUTE(実質収支比率等に係る経年分析!G$49,"▲","-"))),ROUND(VALUE(SUBSTITUTE(実質収支比率等に係る経年分析!G$49,"▲","-")),2),NA())</f>
        <v>-1.79</v>
      </c>
      <c r="D21" s="171">
        <f>IF(ISNUMBER(VALUE(SUBSTITUTE(実質収支比率等に係る経年分析!H$49,"▲","-"))),ROUND(VALUE(SUBSTITUTE(実質収支比率等に係る経年分析!H$49,"▲","-")),2),NA())</f>
        <v>-0.28000000000000003</v>
      </c>
      <c r="E21" s="171">
        <f>IF(ISNUMBER(VALUE(SUBSTITUTE(実質収支比率等に係る経年分析!I$49,"▲","-"))),ROUND(VALUE(SUBSTITUTE(実質収支比率等に係る経年分析!I$49,"▲","-")),2),NA())</f>
        <v>5.98</v>
      </c>
      <c r="F21" s="171">
        <f>IF(ISNUMBER(VALUE(SUBSTITUTE(実質収支比率等に係る経年分析!J$49,"▲","-"))),ROUND(VALUE(SUBSTITUTE(実質収支比率等に係る経年分析!J$49,"▲","-")),2),NA())</f>
        <v>6.97</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0.03</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0.05</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1.25</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後期高齢者医療事業特別会計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青果市場事業特別会計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0.01</v>
      </c>
    </row>
    <row r="33" spans="1:16" x14ac:dyDescent="0.15">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#VALUE!</v>
      </c>
      <c r="G33" s="172" t="e">
        <f>IF(ROUND(VALUE(SUBSTITUTE(連結実質赤字比率に係る赤字・黒字の構成分析!H$37,"▲", "-")), 2) &gt;= 0, ABS(ROUND(VALUE(SUBSTITUTE(連結実質赤字比率に係る赤字・黒字の構成分析!H$37,"▲", "-")), 2)), NA())</f>
        <v>#VALUE!</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0.09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0.48</v>
      </c>
    </row>
    <row r="34" spans="1:16" x14ac:dyDescent="0.15">
      <c r="A34" s="172" t="str">
        <f>IF(連結実質赤字比率に係る赤字・黒字の構成分析!C$36="",NA(),連結実質赤字比率に係る赤字・黒字の構成分析!C$36)</f>
        <v>介護保険事業特別会計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1.32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0.73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3.26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0.98</v>
      </c>
    </row>
    <row r="35" spans="1:16" x14ac:dyDescent="0.15">
      <c r="A35" s="172" t="str">
        <f>IF(連結実質赤字比率に係る赤字・黒字の構成分析!C$35="",NA(),連結実質赤字比率に係る赤字・黒字の構成分析!C$35)</f>
        <v>国民健康保険事業特別会計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0.27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1.36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1.05</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6.98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5.19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5.88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8.6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12.47</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2206</v>
      </c>
      <c r="E42" s="173"/>
      <c r="F42" s="173"/>
      <c r="G42" s="173">
        <f>'実質公債費比率（分子）の構造'!L$52</f>
        <v>2244</v>
      </c>
      <c r="H42" s="173"/>
      <c r="I42" s="173"/>
      <c r="J42" s="173">
        <f>'実質公債費比率（分子）の構造'!M$52</f>
        <v>2203</v>
      </c>
      <c r="K42" s="173"/>
      <c r="L42" s="173"/>
      <c r="M42" s="173">
        <f>'実質公債費比率（分子）の構造'!N$52</f>
        <v>2317</v>
      </c>
      <c r="N42" s="173"/>
      <c r="O42" s="173"/>
      <c r="P42" s="173">
        <f>'実質公債費比率（分子）の構造'!O$52</f>
        <v>2341</v>
      </c>
    </row>
    <row r="43" spans="1:16" x14ac:dyDescent="0.15">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65</v>
      </c>
      <c r="B45" s="173">
        <f>'実質公債費比率（分子）の構造'!K$49</f>
        <v>102</v>
      </c>
      <c r="C45" s="173"/>
      <c r="D45" s="173"/>
      <c r="E45" s="173">
        <f>'実質公債費比率（分子）の構造'!L$49</f>
        <v>117</v>
      </c>
      <c r="F45" s="173"/>
      <c r="G45" s="173"/>
      <c r="H45" s="173">
        <f>'実質公債費比率（分子）の構造'!M$49</f>
        <v>71</v>
      </c>
      <c r="I45" s="173"/>
      <c r="J45" s="173"/>
      <c r="K45" s="173">
        <f>'実質公債費比率（分子）の構造'!N$49</f>
        <v>68</v>
      </c>
      <c r="L45" s="173"/>
      <c r="M45" s="173"/>
      <c r="N45" s="173">
        <f>'実質公債費比率（分子）の構造'!O$49</f>
        <v>14</v>
      </c>
      <c r="O45" s="173"/>
      <c r="P45" s="173"/>
    </row>
    <row r="46" spans="1:16" x14ac:dyDescent="0.15">
      <c r="A46" s="173" t="s">
        <v>66</v>
      </c>
      <c r="B46" s="173">
        <f>'実質公債費比率（分子）の構造'!K$48</f>
        <v>402</v>
      </c>
      <c r="C46" s="173"/>
      <c r="D46" s="173"/>
      <c r="E46" s="173">
        <f>'実質公債費比率（分子）の構造'!L$48</f>
        <v>444</v>
      </c>
      <c r="F46" s="173"/>
      <c r="G46" s="173"/>
      <c r="H46" s="173">
        <f>'実質公債費比率（分子）の構造'!M$48</f>
        <v>443</v>
      </c>
      <c r="I46" s="173"/>
      <c r="J46" s="173"/>
      <c r="K46" s="173">
        <f>'実質公債費比率（分子）の構造'!N$48</f>
        <v>552</v>
      </c>
      <c r="L46" s="173"/>
      <c r="M46" s="173"/>
      <c r="N46" s="173">
        <f>'実質公債費比率（分子）の構造'!O$48</f>
        <v>522</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1985</v>
      </c>
      <c r="C49" s="173"/>
      <c r="D49" s="173"/>
      <c r="E49" s="173">
        <f>'実質公債費比率（分子）の構造'!L$45</f>
        <v>2046</v>
      </c>
      <c r="F49" s="173"/>
      <c r="G49" s="173"/>
      <c r="H49" s="173">
        <f>'実質公債費比率（分子）の構造'!M$45</f>
        <v>2055</v>
      </c>
      <c r="I49" s="173"/>
      <c r="J49" s="173"/>
      <c r="K49" s="173">
        <f>'実質公債費比率（分子）の構造'!N$45</f>
        <v>2049</v>
      </c>
      <c r="L49" s="173"/>
      <c r="M49" s="173"/>
      <c r="N49" s="173">
        <f>'実質公債費比率（分子）の構造'!O$45</f>
        <v>2166</v>
      </c>
      <c r="O49" s="173"/>
      <c r="P49" s="173"/>
    </row>
    <row r="50" spans="1:16" x14ac:dyDescent="0.15">
      <c r="A50" s="173" t="s">
        <v>70</v>
      </c>
      <c r="B50" s="173" t="e">
        <f>NA()</f>
        <v>#N/A</v>
      </c>
      <c r="C50" s="173">
        <f>IF(ISNUMBER('実質公債費比率（分子）の構造'!K$53),'実質公債費比率（分子）の構造'!K$53,NA())</f>
        <v>283</v>
      </c>
      <c r="D50" s="173" t="e">
        <f>NA()</f>
        <v>#N/A</v>
      </c>
      <c r="E50" s="173" t="e">
        <f>NA()</f>
        <v>#N/A</v>
      </c>
      <c r="F50" s="173">
        <f>IF(ISNUMBER('実質公債費比率（分子）の構造'!L$53),'実質公債費比率（分子）の構造'!L$53,NA())</f>
        <v>363</v>
      </c>
      <c r="G50" s="173" t="e">
        <f>NA()</f>
        <v>#N/A</v>
      </c>
      <c r="H50" s="173" t="e">
        <f>NA()</f>
        <v>#N/A</v>
      </c>
      <c r="I50" s="173">
        <f>IF(ISNUMBER('実質公債費比率（分子）の構造'!M$53),'実質公債費比率（分子）の構造'!M$53,NA())</f>
        <v>366</v>
      </c>
      <c r="J50" s="173" t="e">
        <f>NA()</f>
        <v>#N/A</v>
      </c>
      <c r="K50" s="173" t="e">
        <f>NA()</f>
        <v>#N/A</v>
      </c>
      <c r="L50" s="173">
        <f>IF(ISNUMBER('実質公債費比率（分子）の構造'!N$53),'実質公債費比率（分子）の構造'!N$53,NA())</f>
        <v>352</v>
      </c>
      <c r="M50" s="173" t="e">
        <f>NA()</f>
        <v>#N/A</v>
      </c>
      <c r="N50" s="173" t="e">
        <f>NA()</f>
        <v>#N/A</v>
      </c>
      <c r="O50" s="173">
        <f>IF(ISNUMBER('実質公債費比率（分子）の構造'!O$53),'実質公債費比率（分子）の構造'!O$53,NA())</f>
        <v>361</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20762</v>
      </c>
      <c r="E56" s="172"/>
      <c r="F56" s="172"/>
      <c r="G56" s="172">
        <f>'将来負担比率（分子）の構造'!J$52</f>
        <v>20802</v>
      </c>
      <c r="H56" s="172"/>
      <c r="I56" s="172"/>
      <c r="J56" s="172">
        <f>'将来負担比率（分子）の構造'!K$52</f>
        <v>21429</v>
      </c>
      <c r="K56" s="172"/>
      <c r="L56" s="172"/>
      <c r="M56" s="172">
        <f>'将来負担比率（分子）の構造'!L$52</f>
        <v>21208</v>
      </c>
      <c r="N56" s="172"/>
      <c r="O56" s="172"/>
      <c r="P56" s="172">
        <f>'将来負担比率（分子）の構造'!M$52</f>
        <v>21204</v>
      </c>
    </row>
    <row r="57" spans="1:16" x14ac:dyDescent="0.15">
      <c r="A57" s="172" t="s">
        <v>41</v>
      </c>
      <c r="B57" s="172"/>
      <c r="C57" s="172"/>
      <c r="D57" s="172">
        <f>'将来負担比率（分子）の構造'!I$51</f>
        <v>5005</v>
      </c>
      <c r="E57" s="172"/>
      <c r="F57" s="172"/>
      <c r="G57" s="172">
        <f>'将来負担比率（分子）の構造'!J$51</f>
        <v>4770</v>
      </c>
      <c r="H57" s="172"/>
      <c r="I57" s="172"/>
      <c r="J57" s="172">
        <f>'将来負担比率（分子）の構造'!K$51</f>
        <v>4469</v>
      </c>
      <c r="K57" s="172"/>
      <c r="L57" s="172"/>
      <c r="M57" s="172">
        <f>'将来負担比率（分子）の構造'!L$51</f>
        <v>4757</v>
      </c>
      <c r="N57" s="172"/>
      <c r="O57" s="172"/>
      <c r="P57" s="172">
        <f>'将来負担比率（分子）の構造'!M$51</f>
        <v>4884</v>
      </c>
    </row>
    <row r="58" spans="1:16" x14ac:dyDescent="0.15">
      <c r="A58" s="172" t="s">
        <v>40</v>
      </c>
      <c r="B58" s="172"/>
      <c r="C58" s="172"/>
      <c r="D58" s="172">
        <f>'将来負担比率（分子）の構造'!I$50</f>
        <v>7138</v>
      </c>
      <c r="E58" s="172"/>
      <c r="F58" s="172"/>
      <c r="G58" s="172">
        <f>'将来負担比率（分子）の構造'!J$50</f>
        <v>7556</v>
      </c>
      <c r="H58" s="172"/>
      <c r="I58" s="172"/>
      <c r="J58" s="172">
        <f>'将来負担比率（分子）の構造'!K$50</f>
        <v>6739</v>
      </c>
      <c r="K58" s="172"/>
      <c r="L58" s="172"/>
      <c r="M58" s="172">
        <f>'将来負担比率（分子）の構造'!L$50</f>
        <v>6970</v>
      </c>
      <c r="N58" s="172"/>
      <c r="O58" s="172"/>
      <c r="P58" s="172">
        <f>'将来負担比率（分子）の構造'!M$50</f>
        <v>9225</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f>'将来負担比率（分子）の構造'!I$46</f>
        <v>8</v>
      </c>
      <c r="C61" s="172"/>
      <c r="D61" s="172"/>
      <c r="E61" s="172">
        <f>'将来負担比率（分子）の構造'!J$46</f>
        <v>8</v>
      </c>
      <c r="F61" s="172"/>
      <c r="G61" s="172"/>
      <c r="H61" s="172">
        <f>'将来負担比率（分子）の構造'!K$46</f>
        <v>7</v>
      </c>
      <c r="I61" s="172"/>
      <c r="J61" s="172"/>
      <c r="K61" s="172" t="str">
        <f>'将来負担比率（分子）の構造'!L$46</f>
        <v>-</v>
      </c>
      <c r="L61" s="172"/>
      <c r="M61" s="172"/>
      <c r="N61" s="172">
        <f>'将来負担比率（分子）の構造'!M$46</f>
        <v>4</v>
      </c>
      <c r="O61" s="172"/>
      <c r="P61" s="172"/>
    </row>
    <row r="62" spans="1:16" x14ac:dyDescent="0.15">
      <c r="A62" s="172" t="s">
        <v>34</v>
      </c>
      <c r="B62" s="172">
        <f>'将来負担比率（分子）の構造'!I$45</f>
        <v>1187</v>
      </c>
      <c r="C62" s="172"/>
      <c r="D62" s="172"/>
      <c r="E62" s="172">
        <f>'将来負担比率（分子）の構造'!J$45</f>
        <v>1228</v>
      </c>
      <c r="F62" s="172"/>
      <c r="G62" s="172"/>
      <c r="H62" s="172">
        <f>'将来負担比率（分子）の構造'!K$45</f>
        <v>1128</v>
      </c>
      <c r="I62" s="172"/>
      <c r="J62" s="172"/>
      <c r="K62" s="172">
        <f>'将来負担比率（分子）の構造'!L$45</f>
        <v>992</v>
      </c>
      <c r="L62" s="172"/>
      <c r="M62" s="172"/>
      <c r="N62" s="172">
        <f>'将来負担比率（分子）の構造'!M$45</f>
        <v>999</v>
      </c>
      <c r="O62" s="172"/>
      <c r="P62" s="172"/>
    </row>
    <row r="63" spans="1:16" x14ac:dyDescent="0.15">
      <c r="A63" s="172" t="s">
        <v>33</v>
      </c>
      <c r="B63" s="172">
        <f>'将来負担比率（分子）の構造'!I$44</f>
        <v>423</v>
      </c>
      <c r="C63" s="172"/>
      <c r="D63" s="172"/>
      <c r="E63" s="172">
        <f>'将来負担比率（分子）の構造'!J$44</f>
        <v>349</v>
      </c>
      <c r="F63" s="172"/>
      <c r="G63" s="172"/>
      <c r="H63" s="172">
        <f>'将来負担比率（分子）の構造'!K$44</f>
        <v>312</v>
      </c>
      <c r="I63" s="172"/>
      <c r="J63" s="172"/>
      <c r="K63" s="172">
        <f>'将来負担比率（分子）の構造'!L$44</f>
        <v>315</v>
      </c>
      <c r="L63" s="172"/>
      <c r="M63" s="172"/>
      <c r="N63" s="172">
        <f>'将来負担比率（分子）の構造'!M$44</f>
        <v>333</v>
      </c>
      <c r="O63" s="172"/>
      <c r="P63" s="172"/>
    </row>
    <row r="64" spans="1:16" x14ac:dyDescent="0.15">
      <c r="A64" s="172" t="s">
        <v>32</v>
      </c>
      <c r="B64" s="172">
        <f>'将来負担比率（分子）の構造'!I$43</f>
        <v>4098</v>
      </c>
      <c r="C64" s="172"/>
      <c r="D64" s="172"/>
      <c r="E64" s="172">
        <f>'将来負担比率（分子）の構造'!J$43</f>
        <v>3775</v>
      </c>
      <c r="F64" s="172"/>
      <c r="G64" s="172"/>
      <c r="H64" s="172">
        <f>'将来負担比率（分子）の構造'!K$43</f>
        <v>3553</v>
      </c>
      <c r="I64" s="172"/>
      <c r="J64" s="172"/>
      <c r="K64" s="172">
        <f>'将来負担比率（分子）の構造'!L$43</f>
        <v>3951</v>
      </c>
      <c r="L64" s="172"/>
      <c r="M64" s="172"/>
      <c r="N64" s="172">
        <f>'将来負担比率（分子）の構造'!M$43</f>
        <v>4165</v>
      </c>
      <c r="O64" s="172"/>
      <c r="P64" s="172"/>
    </row>
    <row r="65" spans="1:16" x14ac:dyDescent="0.15">
      <c r="A65" s="172" t="s">
        <v>31</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30</v>
      </c>
      <c r="B66" s="172">
        <f>'将来負担比率（分子）の構造'!I$41</f>
        <v>23565</v>
      </c>
      <c r="C66" s="172"/>
      <c r="D66" s="172"/>
      <c r="E66" s="172">
        <f>'将来負担比率（分子）の構造'!J$41</f>
        <v>24322</v>
      </c>
      <c r="F66" s="172"/>
      <c r="G66" s="172"/>
      <c r="H66" s="172">
        <f>'将来負担比率（分子）の構造'!K$41</f>
        <v>25627</v>
      </c>
      <c r="I66" s="172"/>
      <c r="J66" s="172"/>
      <c r="K66" s="172">
        <f>'将来負担比率（分子）の構造'!L$41</f>
        <v>26071</v>
      </c>
      <c r="L66" s="172"/>
      <c r="M66" s="172"/>
      <c r="N66" s="172">
        <f>'将来負担比率（分子）の構造'!M$41</f>
        <v>26480</v>
      </c>
      <c r="O66" s="172"/>
      <c r="P66" s="172"/>
    </row>
    <row r="67" spans="1:16" x14ac:dyDescent="0.15">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2105</v>
      </c>
      <c r="C72" s="176">
        <f>基金残高に係る経年分析!G55</f>
        <v>2610</v>
      </c>
      <c r="D72" s="176">
        <f>基金残高に係る経年分析!H55</f>
        <v>3037</v>
      </c>
    </row>
    <row r="73" spans="1:16" x14ac:dyDescent="0.15">
      <c r="A73" s="175" t="s">
        <v>77</v>
      </c>
      <c r="B73" s="176">
        <f>基金残高に係る経年分析!F56</f>
        <v>800</v>
      </c>
      <c r="C73" s="176">
        <f>基金残高に係る経年分析!G56</f>
        <v>800</v>
      </c>
      <c r="D73" s="176">
        <f>基金残高に係る経年分析!H56</f>
        <v>1503</v>
      </c>
    </row>
    <row r="74" spans="1:16" x14ac:dyDescent="0.15">
      <c r="A74" s="175" t="s">
        <v>78</v>
      </c>
      <c r="B74" s="176">
        <f>基金残高に係る経年分析!F57</f>
        <v>1893</v>
      </c>
      <c r="C74" s="176">
        <f>基金残高に係る経年分析!G57</f>
        <v>1943</v>
      </c>
      <c r="D74" s="176">
        <f>基金残高に係る経年分析!H57</f>
        <v>2577</v>
      </c>
    </row>
  </sheetData>
  <sheetProtection algorithmName="SHA-512" hashValue="vYEvJpmui7lZr7irdqf/cfdOWCMrhAvMMwfdHLA6A4yPVDfniWmAayF7quj8fjqKt1hBI9kYKOpzca2Raw7A8A==" saltValue="eR2A7LEssTxTFvwBwxYltA==" spinCount="100000" sheet="1" objects="1" scenarios="1"/>
  <customSheetViews>
    <customSheetView guid="{040B65FB-65E4-47E0-8F6D-18AE66E8A339}" state="hidden">
      <pageMargins left="0.78700000000000003" right="0.78700000000000003" top="0.98399999999999999" bottom="0.98399999999999999" header="0.51200000000000001" footer="0.51200000000000001"/>
      <pageSetup paperSize="9" orientation="portrait" verticalDpi="0" r:id="rId1"/>
      <headerFooter alignWithMargins="0"/>
    </customSheetView>
    <customSheetView guid="{0FD9865F-1257-43A4-B281-38A1FEA6BBEB}" state="hidden">
      <pageMargins left="0.78700000000000003" right="0.78700000000000003" top="0.98399999999999999" bottom="0.98399999999999999" header="0.51200000000000001" footer="0.51200000000000001"/>
      <pageSetup paperSize="9" orientation="portrait" verticalDpi="0" r:id="rId2"/>
      <headerFooter alignWithMargins="0"/>
    </customSheetView>
    <customSheetView guid="{7CEB5007-AD75-42D8-BD94-3876D1AED758}" state="hidden">
      <pageMargins left="0.78700000000000003" right="0.78700000000000003" top="0.98399999999999999" bottom="0.98399999999999999" header="0.51200000000000001" footer="0.51200000000000001"/>
      <pageSetup paperSize="9" orientation="portrait" verticalDpi="0" r:id="rId3"/>
      <headerFooter alignWithMargins="0"/>
    </customSheetView>
  </customSheetViews>
  <phoneticPr fontId="2"/>
  <pageMargins left="0.78700000000000003" right="0.78700000000000003" top="0.98399999999999999" bottom="0.98399999999999999" header="0.51200000000000001" footer="0.51200000000000001"/>
  <pageSetup paperSize="9" orientation="portrait" verticalDpi="0"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5" zoomScaleNormal="75"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2" t="s">
        <v>208</v>
      </c>
      <c r="DI1" s="783"/>
      <c r="DJ1" s="783"/>
      <c r="DK1" s="783"/>
      <c r="DL1" s="783"/>
      <c r="DM1" s="783"/>
      <c r="DN1" s="784"/>
      <c r="DO1" s="212"/>
      <c r="DP1" s="782" t="s">
        <v>209</v>
      </c>
      <c r="DQ1" s="783"/>
      <c r="DR1" s="783"/>
      <c r="DS1" s="783"/>
      <c r="DT1" s="783"/>
      <c r="DU1" s="783"/>
      <c r="DV1" s="783"/>
      <c r="DW1" s="783"/>
      <c r="DX1" s="783"/>
      <c r="DY1" s="783"/>
      <c r="DZ1" s="783"/>
      <c r="EA1" s="783"/>
      <c r="EB1" s="783"/>
      <c r="EC1" s="784"/>
      <c r="ED1" s="210"/>
      <c r="EE1" s="210"/>
      <c r="EF1" s="210"/>
      <c r="EG1" s="210"/>
      <c r="EH1" s="210"/>
      <c r="EI1" s="210"/>
      <c r="EJ1" s="210"/>
      <c r="EK1" s="210"/>
      <c r="EL1" s="210"/>
      <c r="EM1" s="210"/>
    </row>
    <row r="2" spans="2:143" ht="22.5" customHeight="1" x14ac:dyDescent="0.15">
      <c r="B2" s="213" t="s">
        <v>210</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4" t="s">
        <v>211</v>
      </c>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4" t="s">
        <v>212</v>
      </c>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6"/>
      <c r="CD3" s="767" t="s">
        <v>213</v>
      </c>
      <c r="CE3" s="768"/>
      <c r="CF3" s="768"/>
      <c r="CG3" s="768"/>
      <c r="CH3" s="768"/>
      <c r="CI3" s="768"/>
      <c r="CJ3" s="768"/>
      <c r="CK3" s="768"/>
      <c r="CL3" s="768"/>
      <c r="CM3" s="768"/>
      <c r="CN3" s="768"/>
      <c r="CO3" s="768"/>
      <c r="CP3" s="768"/>
      <c r="CQ3" s="768"/>
      <c r="CR3" s="768"/>
      <c r="CS3" s="768"/>
      <c r="CT3" s="768"/>
      <c r="CU3" s="768"/>
      <c r="CV3" s="768"/>
      <c r="CW3" s="768"/>
      <c r="CX3" s="768"/>
      <c r="CY3" s="768"/>
      <c r="CZ3" s="768"/>
      <c r="DA3" s="768"/>
      <c r="DB3" s="768"/>
      <c r="DC3" s="768"/>
      <c r="DD3" s="768"/>
      <c r="DE3" s="768"/>
      <c r="DF3" s="768"/>
      <c r="DG3" s="768"/>
      <c r="DH3" s="768"/>
      <c r="DI3" s="768"/>
      <c r="DJ3" s="768"/>
      <c r="DK3" s="768"/>
      <c r="DL3" s="768"/>
      <c r="DM3" s="768"/>
      <c r="DN3" s="768"/>
      <c r="DO3" s="768"/>
      <c r="DP3" s="768"/>
      <c r="DQ3" s="768"/>
      <c r="DR3" s="768"/>
      <c r="DS3" s="768"/>
      <c r="DT3" s="768"/>
      <c r="DU3" s="768"/>
      <c r="DV3" s="768"/>
      <c r="DW3" s="768"/>
      <c r="DX3" s="768"/>
      <c r="DY3" s="768"/>
      <c r="DZ3" s="768"/>
      <c r="EA3" s="768"/>
      <c r="EB3" s="768"/>
      <c r="EC3" s="769"/>
    </row>
    <row r="4" spans="2:143" ht="11.25" customHeight="1" x14ac:dyDescent="0.15">
      <c r="B4" s="724" t="s">
        <v>1</v>
      </c>
      <c r="C4" s="725"/>
      <c r="D4" s="725"/>
      <c r="E4" s="725"/>
      <c r="F4" s="725"/>
      <c r="G4" s="725"/>
      <c r="H4" s="725"/>
      <c r="I4" s="725"/>
      <c r="J4" s="725"/>
      <c r="K4" s="725"/>
      <c r="L4" s="725"/>
      <c r="M4" s="725"/>
      <c r="N4" s="725"/>
      <c r="O4" s="725"/>
      <c r="P4" s="725"/>
      <c r="Q4" s="726"/>
      <c r="R4" s="724" t="s">
        <v>214</v>
      </c>
      <c r="S4" s="725"/>
      <c r="T4" s="725"/>
      <c r="U4" s="725"/>
      <c r="V4" s="725"/>
      <c r="W4" s="725"/>
      <c r="X4" s="725"/>
      <c r="Y4" s="726"/>
      <c r="Z4" s="724" t="s">
        <v>215</v>
      </c>
      <c r="AA4" s="725"/>
      <c r="AB4" s="725"/>
      <c r="AC4" s="726"/>
      <c r="AD4" s="724" t="s">
        <v>216</v>
      </c>
      <c r="AE4" s="725"/>
      <c r="AF4" s="725"/>
      <c r="AG4" s="725"/>
      <c r="AH4" s="725"/>
      <c r="AI4" s="725"/>
      <c r="AJ4" s="725"/>
      <c r="AK4" s="726"/>
      <c r="AL4" s="724" t="s">
        <v>215</v>
      </c>
      <c r="AM4" s="725"/>
      <c r="AN4" s="725"/>
      <c r="AO4" s="726"/>
      <c r="AP4" s="785" t="s">
        <v>217</v>
      </c>
      <c r="AQ4" s="785"/>
      <c r="AR4" s="785"/>
      <c r="AS4" s="785"/>
      <c r="AT4" s="785"/>
      <c r="AU4" s="785"/>
      <c r="AV4" s="785"/>
      <c r="AW4" s="785"/>
      <c r="AX4" s="785"/>
      <c r="AY4" s="785"/>
      <c r="AZ4" s="785"/>
      <c r="BA4" s="785"/>
      <c r="BB4" s="785"/>
      <c r="BC4" s="785"/>
      <c r="BD4" s="785"/>
      <c r="BE4" s="785"/>
      <c r="BF4" s="785"/>
      <c r="BG4" s="785" t="s">
        <v>218</v>
      </c>
      <c r="BH4" s="785"/>
      <c r="BI4" s="785"/>
      <c r="BJ4" s="785"/>
      <c r="BK4" s="785"/>
      <c r="BL4" s="785"/>
      <c r="BM4" s="785"/>
      <c r="BN4" s="785"/>
      <c r="BO4" s="785" t="s">
        <v>215</v>
      </c>
      <c r="BP4" s="785"/>
      <c r="BQ4" s="785"/>
      <c r="BR4" s="785"/>
      <c r="BS4" s="785" t="s">
        <v>219</v>
      </c>
      <c r="BT4" s="785"/>
      <c r="BU4" s="785"/>
      <c r="BV4" s="785"/>
      <c r="BW4" s="785"/>
      <c r="BX4" s="785"/>
      <c r="BY4" s="785"/>
      <c r="BZ4" s="785"/>
      <c r="CA4" s="785"/>
      <c r="CB4" s="785"/>
      <c r="CD4" s="767" t="s">
        <v>220</v>
      </c>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768"/>
      <c r="EB4" s="768"/>
      <c r="EC4" s="769"/>
    </row>
    <row r="5" spans="2:143" s="363" customFormat="1" ht="11.25" customHeight="1" x14ac:dyDescent="0.15">
      <c r="B5" s="731" t="s">
        <v>221</v>
      </c>
      <c r="C5" s="732"/>
      <c r="D5" s="732"/>
      <c r="E5" s="732"/>
      <c r="F5" s="732"/>
      <c r="G5" s="732"/>
      <c r="H5" s="732"/>
      <c r="I5" s="732"/>
      <c r="J5" s="732"/>
      <c r="K5" s="732"/>
      <c r="L5" s="732"/>
      <c r="M5" s="732"/>
      <c r="N5" s="732"/>
      <c r="O5" s="732"/>
      <c r="P5" s="732"/>
      <c r="Q5" s="733"/>
      <c r="R5" s="718">
        <v>12192349</v>
      </c>
      <c r="S5" s="719"/>
      <c r="T5" s="719"/>
      <c r="U5" s="719"/>
      <c r="V5" s="719"/>
      <c r="W5" s="719"/>
      <c r="X5" s="719"/>
      <c r="Y5" s="762"/>
      <c r="Z5" s="780">
        <v>36.4</v>
      </c>
      <c r="AA5" s="780"/>
      <c r="AB5" s="780"/>
      <c r="AC5" s="780"/>
      <c r="AD5" s="781">
        <v>11403698</v>
      </c>
      <c r="AE5" s="781"/>
      <c r="AF5" s="781"/>
      <c r="AG5" s="781"/>
      <c r="AH5" s="781"/>
      <c r="AI5" s="781"/>
      <c r="AJ5" s="781"/>
      <c r="AK5" s="781"/>
      <c r="AL5" s="763">
        <v>69.099999999999994</v>
      </c>
      <c r="AM5" s="736"/>
      <c r="AN5" s="736"/>
      <c r="AO5" s="764"/>
      <c r="AP5" s="731" t="s">
        <v>222</v>
      </c>
      <c r="AQ5" s="732"/>
      <c r="AR5" s="732"/>
      <c r="AS5" s="732"/>
      <c r="AT5" s="732"/>
      <c r="AU5" s="732"/>
      <c r="AV5" s="732"/>
      <c r="AW5" s="732"/>
      <c r="AX5" s="732"/>
      <c r="AY5" s="732"/>
      <c r="AZ5" s="732"/>
      <c r="BA5" s="732"/>
      <c r="BB5" s="732"/>
      <c r="BC5" s="732"/>
      <c r="BD5" s="732"/>
      <c r="BE5" s="732"/>
      <c r="BF5" s="733"/>
      <c r="BG5" s="665">
        <v>11403698</v>
      </c>
      <c r="BH5" s="666"/>
      <c r="BI5" s="666"/>
      <c r="BJ5" s="666"/>
      <c r="BK5" s="666"/>
      <c r="BL5" s="666"/>
      <c r="BM5" s="666"/>
      <c r="BN5" s="667"/>
      <c r="BO5" s="692">
        <v>93.5</v>
      </c>
      <c r="BP5" s="692"/>
      <c r="BQ5" s="692"/>
      <c r="BR5" s="692"/>
      <c r="BS5" s="693" t="s">
        <v>126</v>
      </c>
      <c r="BT5" s="693"/>
      <c r="BU5" s="693"/>
      <c r="BV5" s="693"/>
      <c r="BW5" s="693"/>
      <c r="BX5" s="693"/>
      <c r="BY5" s="693"/>
      <c r="BZ5" s="693"/>
      <c r="CA5" s="693"/>
      <c r="CB5" s="751"/>
      <c r="CD5" s="767" t="s">
        <v>217</v>
      </c>
      <c r="CE5" s="768"/>
      <c r="CF5" s="768"/>
      <c r="CG5" s="768"/>
      <c r="CH5" s="768"/>
      <c r="CI5" s="768"/>
      <c r="CJ5" s="768"/>
      <c r="CK5" s="768"/>
      <c r="CL5" s="768"/>
      <c r="CM5" s="768"/>
      <c r="CN5" s="768"/>
      <c r="CO5" s="768"/>
      <c r="CP5" s="768"/>
      <c r="CQ5" s="769"/>
      <c r="CR5" s="767" t="s">
        <v>223</v>
      </c>
      <c r="CS5" s="768"/>
      <c r="CT5" s="768"/>
      <c r="CU5" s="768"/>
      <c r="CV5" s="768"/>
      <c r="CW5" s="768"/>
      <c r="CX5" s="768"/>
      <c r="CY5" s="769"/>
      <c r="CZ5" s="767" t="s">
        <v>215</v>
      </c>
      <c r="DA5" s="768"/>
      <c r="DB5" s="768"/>
      <c r="DC5" s="769"/>
      <c r="DD5" s="767" t="s">
        <v>224</v>
      </c>
      <c r="DE5" s="768"/>
      <c r="DF5" s="768"/>
      <c r="DG5" s="768"/>
      <c r="DH5" s="768"/>
      <c r="DI5" s="768"/>
      <c r="DJ5" s="768"/>
      <c r="DK5" s="768"/>
      <c r="DL5" s="768"/>
      <c r="DM5" s="768"/>
      <c r="DN5" s="768"/>
      <c r="DO5" s="768"/>
      <c r="DP5" s="769"/>
      <c r="DQ5" s="767" t="s">
        <v>225</v>
      </c>
      <c r="DR5" s="768"/>
      <c r="DS5" s="768"/>
      <c r="DT5" s="768"/>
      <c r="DU5" s="768"/>
      <c r="DV5" s="768"/>
      <c r="DW5" s="768"/>
      <c r="DX5" s="768"/>
      <c r="DY5" s="768"/>
      <c r="DZ5" s="768"/>
      <c r="EA5" s="768"/>
      <c r="EB5" s="768"/>
      <c r="EC5" s="769"/>
    </row>
    <row r="6" spans="2:143" ht="11.25" customHeight="1" x14ac:dyDescent="0.15">
      <c r="B6" s="662" t="s">
        <v>226</v>
      </c>
      <c r="C6" s="663"/>
      <c r="D6" s="663"/>
      <c r="E6" s="663"/>
      <c r="F6" s="663"/>
      <c r="G6" s="663"/>
      <c r="H6" s="663"/>
      <c r="I6" s="663"/>
      <c r="J6" s="663"/>
      <c r="K6" s="663"/>
      <c r="L6" s="663"/>
      <c r="M6" s="663"/>
      <c r="N6" s="663"/>
      <c r="O6" s="663"/>
      <c r="P6" s="663"/>
      <c r="Q6" s="664"/>
      <c r="R6" s="665">
        <v>258291</v>
      </c>
      <c r="S6" s="666"/>
      <c r="T6" s="666"/>
      <c r="U6" s="666"/>
      <c r="V6" s="666"/>
      <c r="W6" s="666"/>
      <c r="X6" s="666"/>
      <c r="Y6" s="667"/>
      <c r="Z6" s="692">
        <v>0.8</v>
      </c>
      <c r="AA6" s="692"/>
      <c r="AB6" s="692"/>
      <c r="AC6" s="692"/>
      <c r="AD6" s="693">
        <v>258291</v>
      </c>
      <c r="AE6" s="693"/>
      <c r="AF6" s="693"/>
      <c r="AG6" s="693"/>
      <c r="AH6" s="693"/>
      <c r="AI6" s="693"/>
      <c r="AJ6" s="693"/>
      <c r="AK6" s="693"/>
      <c r="AL6" s="668">
        <v>1.6</v>
      </c>
      <c r="AM6" s="669"/>
      <c r="AN6" s="669"/>
      <c r="AO6" s="694"/>
      <c r="AP6" s="662" t="s">
        <v>227</v>
      </c>
      <c r="AQ6" s="663"/>
      <c r="AR6" s="663"/>
      <c r="AS6" s="663"/>
      <c r="AT6" s="663"/>
      <c r="AU6" s="663"/>
      <c r="AV6" s="663"/>
      <c r="AW6" s="663"/>
      <c r="AX6" s="663"/>
      <c r="AY6" s="663"/>
      <c r="AZ6" s="663"/>
      <c r="BA6" s="663"/>
      <c r="BB6" s="663"/>
      <c r="BC6" s="663"/>
      <c r="BD6" s="663"/>
      <c r="BE6" s="663"/>
      <c r="BF6" s="664"/>
      <c r="BG6" s="665">
        <v>11403698</v>
      </c>
      <c r="BH6" s="666"/>
      <c r="BI6" s="666"/>
      <c r="BJ6" s="666"/>
      <c r="BK6" s="666"/>
      <c r="BL6" s="666"/>
      <c r="BM6" s="666"/>
      <c r="BN6" s="667"/>
      <c r="BO6" s="692">
        <v>93.5</v>
      </c>
      <c r="BP6" s="692"/>
      <c r="BQ6" s="692"/>
      <c r="BR6" s="692"/>
      <c r="BS6" s="693" t="s">
        <v>126</v>
      </c>
      <c r="BT6" s="693"/>
      <c r="BU6" s="693"/>
      <c r="BV6" s="693"/>
      <c r="BW6" s="693"/>
      <c r="BX6" s="693"/>
      <c r="BY6" s="693"/>
      <c r="BZ6" s="693"/>
      <c r="CA6" s="693"/>
      <c r="CB6" s="751"/>
      <c r="CD6" s="721" t="s">
        <v>228</v>
      </c>
      <c r="CE6" s="722"/>
      <c r="CF6" s="722"/>
      <c r="CG6" s="722"/>
      <c r="CH6" s="722"/>
      <c r="CI6" s="722"/>
      <c r="CJ6" s="722"/>
      <c r="CK6" s="722"/>
      <c r="CL6" s="722"/>
      <c r="CM6" s="722"/>
      <c r="CN6" s="722"/>
      <c r="CO6" s="722"/>
      <c r="CP6" s="722"/>
      <c r="CQ6" s="723"/>
      <c r="CR6" s="665">
        <v>208441</v>
      </c>
      <c r="CS6" s="666"/>
      <c r="CT6" s="666"/>
      <c r="CU6" s="666"/>
      <c r="CV6" s="666"/>
      <c r="CW6" s="666"/>
      <c r="CX6" s="666"/>
      <c r="CY6" s="667"/>
      <c r="CZ6" s="763">
        <v>0.7</v>
      </c>
      <c r="DA6" s="736"/>
      <c r="DB6" s="736"/>
      <c r="DC6" s="766"/>
      <c r="DD6" s="671" t="s">
        <v>126</v>
      </c>
      <c r="DE6" s="666"/>
      <c r="DF6" s="666"/>
      <c r="DG6" s="666"/>
      <c r="DH6" s="666"/>
      <c r="DI6" s="666"/>
      <c r="DJ6" s="666"/>
      <c r="DK6" s="666"/>
      <c r="DL6" s="666"/>
      <c r="DM6" s="666"/>
      <c r="DN6" s="666"/>
      <c r="DO6" s="666"/>
      <c r="DP6" s="667"/>
      <c r="DQ6" s="671">
        <v>208136</v>
      </c>
      <c r="DR6" s="666"/>
      <c r="DS6" s="666"/>
      <c r="DT6" s="666"/>
      <c r="DU6" s="666"/>
      <c r="DV6" s="666"/>
      <c r="DW6" s="666"/>
      <c r="DX6" s="666"/>
      <c r="DY6" s="666"/>
      <c r="DZ6" s="666"/>
      <c r="EA6" s="666"/>
      <c r="EB6" s="666"/>
      <c r="EC6" s="706"/>
    </row>
    <row r="7" spans="2:143" ht="11.25" customHeight="1" x14ac:dyDescent="0.15">
      <c r="B7" s="662" t="s">
        <v>229</v>
      </c>
      <c r="C7" s="663"/>
      <c r="D7" s="663"/>
      <c r="E7" s="663"/>
      <c r="F7" s="663"/>
      <c r="G7" s="663"/>
      <c r="H7" s="663"/>
      <c r="I7" s="663"/>
      <c r="J7" s="663"/>
      <c r="K7" s="663"/>
      <c r="L7" s="663"/>
      <c r="M7" s="663"/>
      <c r="N7" s="663"/>
      <c r="O7" s="663"/>
      <c r="P7" s="663"/>
      <c r="Q7" s="664"/>
      <c r="R7" s="665">
        <v>8029</v>
      </c>
      <c r="S7" s="666"/>
      <c r="T7" s="666"/>
      <c r="U7" s="666"/>
      <c r="V7" s="666"/>
      <c r="W7" s="666"/>
      <c r="X7" s="666"/>
      <c r="Y7" s="667"/>
      <c r="Z7" s="692">
        <v>0</v>
      </c>
      <c r="AA7" s="692"/>
      <c r="AB7" s="692"/>
      <c r="AC7" s="692"/>
      <c r="AD7" s="693">
        <v>8029</v>
      </c>
      <c r="AE7" s="693"/>
      <c r="AF7" s="693"/>
      <c r="AG7" s="693"/>
      <c r="AH7" s="693"/>
      <c r="AI7" s="693"/>
      <c r="AJ7" s="693"/>
      <c r="AK7" s="693"/>
      <c r="AL7" s="668">
        <v>0</v>
      </c>
      <c r="AM7" s="669"/>
      <c r="AN7" s="669"/>
      <c r="AO7" s="694"/>
      <c r="AP7" s="662" t="s">
        <v>230</v>
      </c>
      <c r="AQ7" s="663"/>
      <c r="AR7" s="663"/>
      <c r="AS7" s="663"/>
      <c r="AT7" s="663"/>
      <c r="AU7" s="663"/>
      <c r="AV7" s="663"/>
      <c r="AW7" s="663"/>
      <c r="AX7" s="663"/>
      <c r="AY7" s="663"/>
      <c r="AZ7" s="663"/>
      <c r="BA7" s="663"/>
      <c r="BB7" s="663"/>
      <c r="BC7" s="663"/>
      <c r="BD7" s="663"/>
      <c r="BE7" s="663"/>
      <c r="BF7" s="664"/>
      <c r="BG7" s="665">
        <v>5836572</v>
      </c>
      <c r="BH7" s="666"/>
      <c r="BI7" s="666"/>
      <c r="BJ7" s="666"/>
      <c r="BK7" s="666"/>
      <c r="BL7" s="666"/>
      <c r="BM7" s="666"/>
      <c r="BN7" s="667"/>
      <c r="BO7" s="692">
        <v>47.9</v>
      </c>
      <c r="BP7" s="692"/>
      <c r="BQ7" s="692"/>
      <c r="BR7" s="692"/>
      <c r="BS7" s="693" t="s">
        <v>126</v>
      </c>
      <c r="BT7" s="693"/>
      <c r="BU7" s="693"/>
      <c r="BV7" s="693"/>
      <c r="BW7" s="693"/>
      <c r="BX7" s="693"/>
      <c r="BY7" s="693"/>
      <c r="BZ7" s="693"/>
      <c r="CA7" s="693"/>
      <c r="CB7" s="751"/>
      <c r="CD7" s="707" t="s">
        <v>231</v>
      </c>
      <c r="CE7" s="704"/>
      <c r="CF7" s="704"/>
      <c r="CG7" s="704"/>
      <c r="CH7" s="704"/>
      <c r="CI7" s="704"/>
      <c r="CJ7" s="704"/>
      <c r="CK7" s="704"/>
      <c r="CL7" s="704"/>
      <c r="CM7" s="704"/>
      <c r="CN7" s="704"/>
      <c r="CO7" s="704"/>
      <c r="CP7" s="704"/>
      <c r="CQ7" s="705"/>
      <c r="CR7" s="665">
        <v>5420708</v>
      </c>
      <c r="CS7" s="666"/>
      <c r="CT7" s="666"/>
      <c r="CU7" s="666"/>
      <c r="CV7" s="666"/>
      <c r="CW7" s="666"/>
      <c r="CX7" s="666"/>
      <c r="CY7" s="667"/>
      <c r="CZ7" s="692">
        <v>17.399999999999999</v>
      </c>
      <c r="DA7" s="692"/>
      <c r="DB7" s="692"/>
      <c r="DC7" s="692"/>
      <c r="DD7" s="671">
        <v>330777</v>
      </c>
      <c r="DE7" s="666"/>
      <c r="DF7" s="666"/>
      <c r="DG7" s="666"/>
      <c r="DH7" s="666"/>
      <c r="DI7" s="666"/>
      <c r="DJ7" s="666"/>
      <c r="DK7" s="666"/>
      <c r="DL7" s="666"/>
      <c r="DM7" s="666"/>
      <c r="DN7" s="666"/>
      <c r="DO7" s="666"/>
      <c r="DP7" s="667"/>
      <c r="DQ7" s="671">
        <v>4698529</v>
      </c>
      <c r="DR7" s="666"/>
      <c r="DS7" s="666"/>
      <c r="DT7" s="666"/>
      <c r="DU7" s="666"/>
      <c r="DV7" s="666"/>
      <c r="DW7" s="666"/>
      <c r="DX7" s="666"/>
      <c r="DY7" s="666"/>
      <c r="DZ7" s="666"/>
      <c r="EA7" s="666"/>
      <c r="EB7" s="666"/>
      <c r="EC7" s="706"/>
    </row>
    <row r="8" spans="2:143" ht="11.25" customHeight="1" x14ac:dyDescent="0.15">
      <c r="B8" s="662" t="s">
        <v>232</v>
      </c>
      <c r="C8" s="663"/>
      <c r="D8" s="663"/>
      <c r="E8" s="663"/>
      <c r="F8" s="663"/>
      <c r="G8" s="663"/>
      <c r="H8" s="663"/>
      <c r="I8" s="663"/>
      <c r="J8" s="663"/>
      <c r="K8" s="663"/>
      <c r="L8" s="663"/>
      <c r="M8" s="663"/>
      <c r="N8" s="663"/>
      <c r="O8" s="663"/>
      <c r="P8" s="663"/>
      <c r="Q8" s="664"/>
      <c r="R8" s="665">
        <v>76676</v>
      </c>
      <c r="S8" s="666"/>
      <c r="T8" s="666"/>
      <c r="U8" s="666"/>
      <c r="V8" s="666"/>
      <c r="W8" s="666"/>
      <c r="X8" s="666"/>
      <c r="Y8" s="667"/>
      <c r="Z8" s="692">
        <v>0.2</v>
      </c>
      <c r="AA8" s="692"/>
      <c r="AB8" s="692"/>
      <c r="AC8" s="692"/>
      <c r="AD8" s="693">
        <v>76676</v>
      </c>
      <c r="AE8" s="693"/>
      <c r="AF8" s="693"/>
      <c r="AG8" s="693"/>
      <c r="AH8" s="693"/>
      <c r="AI8" s="693"/>
      <c r="AJ8" s="693"/>
      <c r="AK8" s="693"/>
      <c r="AL8" s="668">
        <v>0.5</v>
      </c>
      <c r="AM8" s="669"/>
      <c r="AN8" s="669"/>
      <c r="AO8" s="694"/>
      <c r="AP8" s="662" t="s">
        <v>233</v>
      </c>
      <c r="AQ8" s="663"/>
      <c r="AR8" s="663"/>
      <c r="AS8" s="663"/>
      <c r="AT8" s="663"/>
      <c r="AU8" s="663"/>
      <c r="AV8" s="663"/>
      <c r="AW8" s="663"/>
      <c r="AX8" s="663"/>
      <c r="AY8" s="663"/>
      <c r="AZ8" s="663"/>
      <c r="BA8" s="663"/>
      <c r="BB8" s="663"/>
      <c r="BC8" s="663"/>
      <c r="BD8" s="663"/>
      <c r="BE8" s="663"/>
      <c r="BF8" s="664"/>
      <c r="BG8" s="665">
        <v>153812</v>
      </c>
      <c r="BH8" s="666"/>
      <c r="BI8" s="666"/>
      <c r="BJ8" s="666"/>
      <c r="BK8" s="666"/>
      <c r="BL8" s="666"/>
      <c r="BM8" s="666"/>
      <c r="BN8" s="667"/>
      <c r="BO8" s="692">
        <v>1.3</v>
      </c>
      <c r="BP8" s="692"/>
      <c r="BQ8" s="692"/>
      <c r="BR8" s="692"/>
      <c r="BS8" s="693" t="s">
        <v>126</v>
      </c>
      <c r="BT8" s="693"/>
      <c r="BU8" s="693"/>
      <c r="BV8" s="693"/>
      <c r="BW8" s="693"/>
      <c r="BX8" s="693"/>
      <c r="BY8" s="693"/>
      <c r="BZ8" s="693"/>
      <c r="CA8" s="693"/>
      <c r="CB8" s="751"/>
      <c r="CD8" s="707" t="s">
        <v>234</v>
      </c>
      <c r="CE8" s="704"/>
      <c r="CF8" s="704"/>
      <c r="CG8" s="704"/>
      <c r="CH8" s="704"/>
      <c r="CI8" s="704"/>
      <c r="CJ8" s="704"/>
      <c r="CK8" s="704"/>
      <c r="CL8" s="704"/>
      <c r="CM8" s="704"/>
      <c r="CN8" s="704"/>
      <c r="CO8" s="704"/>
      <c r="CP8" s="704"/>
      <c r="CQ8" s="705"/>
      <c r="CR8" s="665">
        <v>12294672</v>
      </c>
      <c r="CS8" s="666"/>
      <c r="CT8" s="666"/>
      <c r="CU8" s="666"/>
      <c r="CV8" s="666"/>
      <c r="CW8" s="666"/>
      <c r="CX8" s="666"/>
      <c r="CY8" s="667"/>
      <c r="CZ8" s="692">
        <v>39.6</v>
      </c>
      <c r="DA8" s="692"/>
      <c r="DB8" s="692"/>
      <c r="DC8" s="692"/>
      <c r="DD8" s="671">
        <v>212514</v>
      </c>
      <c r="DE8" s="666"/>
      <c r="DF8" s="666"/>
      <c r="DG8" s="666"/>
      <c r="DH8" s="666"/>
      <c r="DI8" s="666"/>
      <c r="DJ8" s="666"/>
      <c r="DK8" s="666"/>
      <c r="DL8" s="666"/>
      <c r="DM8" s="666"/>
      <c r="DN8" s="666"/>
      <c r="DO8" s="666"/>
      <c r="DP8" s="667"/>
      <c r="DQ8" s="671">
        <v>5085636</v>
      </c>
      <c r="DR8" s="666"/>
      <c r="DS8" s="666"/>
      <c r="DT8" s="666"/>
      <c r="DU8" s="666"/>
      <c r="DV8" s="666"/>
      <c r="DW8" s="666"/>
      <c r="DX8" s="666"/>
      <c r="DY8" s="666"/>
      <c r="DZ8" s="666"/>
      <c r="EA8" s="666"/>
      <c r="EB8" s="666"/>
      <c r="EC8" s="706"/>
    </row>
    <row r="9" spans="2:143" ht="11.25" customHeight="1" x14ac:dyDescent="0.15">
      <c r="B9" s="662" t="s">
        <v>235</v>
      </c>
      <c r="C9" s="663"/>
      <c r="D9" s="663"/>
      <c r="E9" s="663"/>
      <c r="F9" s="663"/>
      <c r="G9" s="663"/>
      <c r="H9" s="663"/>
      <c r="I9" s="663"/>
      <c r="J9" s="663"/>
      <c r="K9" s="663"/>
      <c r="L9" s="663"/>
      <c r="M9" s="663"/>
      <c r="N9" s="663"/>
      <c r="O9" s="663"/>
      <c r="P9" s="663"/>
      <c r="Q9" s="664"/>
      <c r="R9" s="665">
        <v>91391</v>
      </c>
      <c r="S9" s="666"/>
      <c r="T9" s="666"/>
      <c r="U9" s="666"/>
      <c r="V9" s="666"/>
      <c r="W9" s="666"/>
      <c r="X9" s="666"/>
      <c r="Y9" s="667"/>
      <c r="Z9" s="692">
        <v>0.3</v>
      </c>
      <c r="AA9" s="692"/>
      <c r="AB9" s="692"/>
      <c r="AC9" s="692"/>
      <c r="AD9" s="693">
        <v>91391</v>
      </c>
      <c r="AE9" s="693"/>
      <c r="AF9" s="693"/>
      <c r="AG9" s="693"/>
      <c r="AH9" s="693"/>
      <c r="AI9" s="693"/>
      <c r="AJ9" s="693"/>
      <c r="AK9" s="693"/>
      <c r="AL9" s="668">
        <v>0.6</v>
      </c>
      <c r="AM9" s="669"/>
      <c r="AN9" s="669"/>
      <c r="AO9" s="694"/>
      <c r="AP9" s="662" t="s">
        <v>236</v>
      </c>
      <c r="AQ9" s="663"/>
      <c r="AR9" s="663"/>
      <c r="AS9" s="663"/>
      <c r="AT9" s="663"/>
      <c r="AU9" s="663"/>
      <c r="AV9" s="663"/>
      <c r="AW9" s="663"/>
      <c r="AX9" s="663"/>
      <c r="AY9" s="663"/>
      <c r="AZ9" s="663"/>
      <c r="BA9" s="663"/>
      <c r="BB9" s="663"/>
      <c r="BC9" s="663"/>
      <c r="BD9" s="663"/>
      <c r="BE9" s="663"/>
      <c r="BF9" s="664"/>
      <c r="BG9" s="665">
        <v>5257499</v>
      </c>
      <c r="BH9" s="666"/>
      <c r="BI9" s="666"/>
      <c r="BJ9" s="666"/>
      <c r="BK9" s="666"/>
      <c r="BL9" s="666"/>
      <c r="BM9" s="666"/>
      <c r="BN9" s="667"/>
      <c r="BO9" s="692">
        <v>43.1</v>
      </c>
      <c r="BP9" s="692"/>
      <c r="BQ9" s="692"/>
      <c r="BR9" s="692"/>
      <c r="BS9" s="693" t="s">
        <v>126</v>
      </c>
      <c r="BT9" s="693"/>
      <c r="BU9" s="693"/>
      <c r="BV9" s="693"/>
      <c r="BW9" s="693"/>
      <c r="BX9" s="693"/>
      <c r="BY9" s="693"/>
      <c r="BZ9" s="693"/>
      <c r="CA9" s="693"/>
      <c r="CB9" s="751"/>
      <c r="CD9" s="707" t="s">
        <v>237</v>
      </c>
      <c r="CE9" s="704"/>
      <c r="CF9" s="704"/>
      <c r="CG9" s="704"/>
      <c r="CH9" s="704"/>
      <c r="CI9" s="704"/>
      <c r="CJ9" s="704"/>
      <c r="CK9" s="704"/>
      <c r="CL9" s="704"/>
      <c r="CM9" s="704"/>
      <c r="CN9" s="704"/>
      <c r="CO9" s="704"/>
      <c r="CP9" s="704"/>
      <c r="CQ9" s="705"/>
      <c r="CR9" s="665">
        <v>3174460</v>
      </c>
      <c r="CS9" s="666"/>
      <c r="CT9" s="666"/>
      <c r="CU9" s="666"/>
      <c r="CV9" s="666"/>
      <c r="CW9" s="666"/>
      <c r="CX9" s="666"/>
      <c r="CY9" s="667"/>
      <c r="CZ9" s="692">
        <v>10.199999999999999</v>
      </c>
      <c r="DA9" s="692"/>
      <c r="DB9" s="692"/>
      <c r="DC9" s="692"/>
      <c r="DD9" s="671">
        <v>381716</v>
      </c>
      <c r="DE9" s="666"/>
      <c r="DF9" s="666"/>
      <c r="DG9" s="666"/>
      <c r="DH9" s="666"/>
      <c r="DI9" s="666"/>
      <c r="DJ9" s="666"/>
      <c r="DK9" s="666"/>
      <c r="DL9" s="666"/>
      <c r="DM9" s="666"/>
      <c r="DN9" s="666"/>
      <c r="DO9" s="666"/>
      <c r="DP9" s="667"/>
      <c r="DQ9" s="671">
        <v>1795009</v>
      </c>
      <c r="DR9" s="666"/>
      <c r="DS9" s="666"/>
      <c r="DT9" s="666"/>
      <c r="DU9" s="666"/>
      <c r="DV9" s="666"/>
      <c r="DW9" s="666"/>
      <c r="DX9" s="666"/>
      <c r="DY9" s="666"/>
      <c r="DZ9" s="666"/>
      <c r="EA9" s="666"/>
      <c r="EB9" s="666"/>
      <c r="EC9" s="706"/>
    </row>
    <row r="10" spans="2:143" ht="11.25" customHeight="1" x14ac:dyDescent="0.15">
      <c r="B10" s="662" t="s">
        <v>238</v>
      </c>
      <c r="C10" s="663"/>
      <c r="D10" s="663"/>
      <c r="E10" s="663"/>
      <c r="F10" s="663"/>
      <c r="G10" s="663"/>
      <c r="H10" s="663"/>
      <c r="I10" s="663"/>
      <c r="J10" s="663"/>
      <c r="K10" s="663"/>
      <c r="L10" s="663"/>
      <c r="M10" s="663"/>
      <c r="N10" s="663"/>
      <c r="O10" s="663"/>
      <c r="P10" s="663"/>
      <c r="Q10" s="664"/>
      <c r="R10" s="665" t="s">
        <v>126</v>
      </c>
      <c r="S10" s="666"/>
      <c r="T10" s="666"/>
      <c r="U10" s="666"/>
      <c r="V10" s="666"/>
      <c r="W10" s="666"/>
      <c r="X10" s="666"/>
      <c r="Y10" s="667"/>
      <c r="Z10" s="692" t="s">
        <v>126</v>
      </c>
      <c r="AA10" s="692"/>
      <c r="AB10" s="692"/>
      <c r="AC10" s="692"/>
      <c r="AD10" s="693" t="s">
        <v>126</v>
      </c>
      <c r="AE10" s="693"/>
      <c r="AF10" s="693"/>
      <c r="AG10" s="693"/>
      <c r="AH10" s="693"/>
      <c r="AI10" s="693"/>
      <c r="AJ10" s="693"/>
      <c r="AK10" s="693"/>
      <c r="AL10" s="668" t="s">
        <v>126</v>
      </c>
      <c r="AM10" s="669"/>
      <c r="AN10" s="669"/>
      <c r="AO10" s="694"/>
      <c r="AP10" s="662" t="s">
        <v>239</v>
      </c>
      <c r="AQ10" s="663"/>
      <c r="AR10" s="663"/>
      <c r="AS10" s="663"/>
      <c r="AT10" s="663"/>
      <c r="AU10" s="663"/>
      <c r="AV10" s="663"/>
      <c r="AW10" s="663"/>
      <c r="AX10" s="663"/>
      <c r="AY10" s="663"/>
      <c r="AZ10" s="663"/>
      <c r="BA10" s="663"/>
      <c r="BB10" s="663"/>
      <c r="BC10" s="663"/>
      <c r="BD10" s="663"/>
      <c r="BE10" s="663"/>
      <c r="BF10" s="664"/>
      <c r="BG10" s="665">
        <v>203771</v>
      </c>
      <c r="BH10" s="666"/>
      <c r="BI10" s="666"/>
      <c r="BJ10" s="666"/>
      <c r="BK10" s="666"/>
      <c r="BL10" s="666"/>
      <c r="BM10" s="666"/>
      <c r="BN10" s="667"/>
      <c r="BO10" s="692">
        <v>1.7</v>
      </c>
      <c r="BP10" s="692"/>
      <c r="BQ10" s="692"/>
      <c r="BR10" s="692"/>
      <c r="BS10" s="693" t="s">
        <v>126</v>
      </c>
      <c r="BT10" s="693"/>
      <c r="BU10" s="693"/>
      <c r="BV10" s="693"/>
      <c r="BW10" s="693"/>
      <c r="BX10" s="693"/>
      <c r="BY10" s="693"/>
      <c r="BZ10" s="693"/>
      <c r="CA10" s="693"/>
      <c r="CB10" s="751"/>
      <c r="CD10" s="707" t="s">
        <v>240</v>
      </c>
      <c r="CE10" s="704"/>
      <c r="CF10" s="704"/>
      <c r="CG10" s="704"/>
      <c r="CH10" s="704"/>
      <c r="CI10" s="704"/>
      <c r="CJ10" s="704"/>
      <c r="CK10" s="704"/>
      <c r="CL10" s="704"/>
      <c r="CM10" s="704"/>
      <c r="CN10" s="704"/>
      <c r="CO10" s="704"/>
      <c r="CP10" s="704"/>
      <c r="CQ10" s="705"/>
      <c r="CR10" s="665">
        <v>4865</v>
      </c>
      <c r="CS10" s="666"/>
      <c r="CT10" s="666"/>
      <c r="CU10" s="666"/>
      <c r="CV10" s="666"/>
      <c r="CW10" s="666"/>
      <c r="CX10" s="666"/>
      <c r="CY10" s="667"/>
      <c r="CZ10" s="692">
        <v>0</v>
      </c>
      <c r="DA10" s="692"/>
      <c r="DB10" s="692"/>
      <c r="DC10" s="692"/>
      <c r="DD10" s="671" t="s">
        <v>126</v>
      </c>
      <c r="DE10" s="666"/>
      <c r="DF10" s="666"/>
      <c r="DG10" s="666"/>
      <c r="DH10" s="666"/>
      <c r="DI10" s="666"/>
      <c r="DJ10" s="666"/>
      <c r="DK10" s="666"/>
      <c r="DL10" s="666"/>
      <c r="DM10" s="666"/>
      <c r="DN10" s="666"/>
      <c r="DO10" s="666"/>
      <c r="DP10" s="667"/>
      <c r="DQ10" s="671">
        <v>4865</v>
      </c>
      <c r="DR10" s="666"/>
      <c r="DS10" s="666"/>
      <c r="DT10" s="666"/>
      <c r="DU10" s="666"/>
      <c r="DV10" s="666"/>
      <c r="DW10" s="666"/>
      <c r="DX10" s="666"/>
      <c r="DY10" s="666"/>
      <c r="DZ10" s="666"/>
      <c r="EA10" s="666"/>
      <c r="EB10" s="666"/>
      <c r="EC10" s="706"/>
    </row>
    <row r="11" spans="2:143" ht="11.25" customHeight="1" x14ac:dyDescent="0.15">
      <c r="B11" s="662" t="s">
        <v>241</v>
      </c>
      <c r="C11" s="663"/>
      <c r="D11" s="663"/>
      <c r="E11" s="663"/>
      <c r="F11" s="663"/>
      <c r="G11" s="663"/>
      <c r="H11" s="663"/>
      <c r="I11" s="663"/>
      <c r="J11" s="663"/>
      <c r="K11" s="663"/>
      <c r="L11" s="663"/>
      <c r="M11" s="663"/>
      <c r="N11" s="663"/>
      <c r="O11" s="663"/>
      <c r="P11" s="663"/>
      <c r="Q11" s="664"/>
      <c r="R11" s="665">
        <v>1840961</v>
      </c>
      <c r="S11" s="666"/>
      <c r="T11" s="666"/>
      <c r="U11" s="666"/>
      <c r="V11" s="666"/>
      <c r="W11" s="666"/>
      <c r="X11" s="666"/>
      <c r="Y11" s="667"/>
      <c r="Z11" s="668">
        <v>5.5</v>
      </c>
      <c r="AA11" s="669"/>
      <c r="AB11" s="669"/>
      <c r="AC11" s="670"/>
      <c r="AD11" s="671">
        <v>1840961</v>
      </c>
      <c r="AE11" s="666"/>
      <c r="AF11" s="666"/>
      <c r="AG11" s="666"/>
      <c r="AH11" s="666"/>
      <c r="AI11" s="666"/>
      <c r="AJ11" s="666"/>
      <c r="AK11" s="667"/>
      <c r="AL11" s="668">
        <v>11.2</v>
      </c>
      <c r="AM11" s="669"/>
      <c r="AN11" s="669"/>
      <c r="AO11" s="694"/>
      <c r="AP11" s="662" t="s">
        <v>242</v>
      </c>
      <c r="AQ11" s="663"/>
      <c r="AR11" s="663"/>
      <c r="AS11" s="663"/>
      <c r="AT11" s="663"/>
      <c r="AU11" s="663"/>
      <c r="AV11" s="663"/>
      <c r="AW11" s="663"/>
      <c r="AX11" s="663"/>
      <c r="AY11" s="663"/>
      <c r="AZ11" s="663"/>
      <c r="BA11" s="663"/>
      <c r="BB11" s="663"/>
      <c r="BC11" s="663"/>
      <c r="BD11" s="663"/>
      <c r="BE11" s="663"/>
      <c r="BF11" s="664"/>
      <c r="BG11" s="665">
        <v>221490</v>
      </c>
      <c r="BH11" s="666"/>
      <c r="BI11" s="666"/>
      <c r="BJ11" s="666"/>
      <c r="BK11" s="666"/>
      <c r="BL11" s="666"/>
      <c r="BM11" s="666"/>
      <c r="BN11" s="667"/>
      <c r="BO11" s="692">
        <v>1.8</v>
      </c>
      <c r="BP11" s="692"/>
      <c r="BQ11" s="692"/>
      <c r="BR11" s="692"/>
      <c r="BS11" s="693" t="s">
        <v>126</v>
      </c>
      <c r="BT11" s="693"/>
      <c r="BU11" s="693"/>
      <c r="BV11" s="693"/>
      <c r="BW11" s="693"/>
      <c r="BX11" s="693"/>
      <c r="BY11" s="693"/>
      <c r="BZ11" s="693"/>
      <c r="CA11" s="693"/>
      <c r="CB11" s="751"/>
      <c r="CD11" s="707" t="s">
        <v>243</v>
      </c>
      <c r="CE11" s="704"/>
      <c r="CF11" s="704"/>
      <c r="CG11" s="704"/>
      <c r="CH11" s="704"/>
      <c r="CI11" s="704"/>
      <c r="CJ11" s="704"/>
      <c r="CK11" s="704"/>
      <c r="CL11" s="704"/>
      <c r="CM11" s="704"/>
      <c r="CN11" s="704"/>
      <c r="CO11" s="704"/>
      <c r="CP11" s="704"/>
      <c r="CQ11" s="705"/>
      <c r="CR11" s="665">
        <v>182168</v>
      </c>
      <c r="CS11" s="666"/>
      <c r="CT11" s="666"/>
      <c r="CU11" s="666"/>
      <c r="CV11" s="666"/>
      <c r="CW11" s="666"/>
      <c r="CX11" s="666"/>
      <c r="CY11" s="667"/>
      <c r="CZ11" s="692">
        <v>0.6</v>
      </c>
      <c r="DA11" s="692"/>
      <c r="DB11" s="692"/>
      <c r="DC11" s="692"/>
      <c r="DD11" s="671">
        <v>5896</v>
      </c>
      <c r="DE11" s="666"/>
      <c r="DF11" s="666"/>
      <c r="DG11" s="666"/>
      <c r="DH11" s="666"/>
      <c r="DI11" s="666"/>
      <c r="DJ11" s="666"/>
      <c r="DK11" s="666"/>
      <c r="DL11" s="666"/>
      <c r="DM11" s="666"/>
      <c r="DN11" s="666"/>
      <c r="DO11" s="666"/>
      <c r="DP11" s="667"/>
      <c r="DQ11" s="671">
        <v>143512</v>
      </c>
      <c r="DR11" s="666"/>
      <c r="DS11" s="666"/>
      <c r="DT11" s="666"/>
      <c r="DU11" s="666"/>
      <c r="DV11" s="666"/>
      <c r="DW11" s="666"/>
      <c r="DX11" s="666"/>
      <c r="DY11" s="666"/>
      <c r="DZ11" s="666"/>
      <c r="EA11" s="666"/>
      <c r="EB11" s="666"/>
      <c r="EC11" s="706"/>
    </row>
    <row r="12" spans="2:143" ht="11.25" customHeight="1" x14ac:dyDescent="0.15">
      <c r="B12" s="662" t="s">
        <v>244</v>
      </c>
      <c r="C12" s="663"/>
      <c r="D12" s="663"/>
      <c r="E12" s="663"/>
      <c r="F12" s="663"/>
      <c r="G12" s="663"/>
      <c r="H12" s="663"/>
      <c r="I12" s="663"/>
      <c r="J12" s="663"/>
      <c r="K12" s="663"/>
      <c r="L12" s="663"/>
      <c r="M12" s="663"/>
      <c r="N12" s="663"/>
      <c r="O12" s="663"/>
      <c r="P12" s="663"/>
      <c r="Q12" s="664"/>
      <c r="R12" s="665">
        <v>13059</v>
      </c>
      <c r="S12" s="666"/>
      <c r="T12" s="666"/>
      <c r="U12" s="666"/>
      <c r="V12" s="666"/>
      <c r="W12" s="666"/>
      <c r="X12" s="666"/>
      <c r="Y12" s="667"/>
      <c r="Z12" s="692">
        <v>0</v>
      </c>
      <c r="AA12" s="692"/>
      <c r="AB12" s="692"/>
      <c r="AC12" s="692"/>
      <c r="AD12" s="693">
        <v>13059</v>
      </c>
      <c r="AE12" s="693"/>
      <c r="AF12" s="693"/>
      <c r="AG12" s="693"/>
      <c r="AH12" s="693"/>
      <c r="AI12" s="693"/>
      <c r="AJ12" s="693"/>
      <c r="AK12" s="693"/>
      <c r="AL12" s="668">
        <v>0.1</v>
      </c>
      <c r="AM12" s="669"/>
      <c r="AN12" s="669"/>
      <c r="AO12" s="694"/>
      <c r="AP12" s="662" t="s">
        <v>245</v>
      </c>
      <c r="AQ12" s="663"/>
      <c r="AR12" s="663"/>
      <c r="AS12" s="663"/>
      <c r="AT12" s="663"/>
      <c r="AU12" s="663"/>
      <c r="AV12" s="663"/>
      <c r="AW12" s="663"/>
      <c r="AX12" s="663"/>
      <c r="AY12" s="663"/>
      <c r="AZ12" s="663"/>
      <c r="BA12" s="663"/>
      <c r="BB12" s="663"/>
      <c r="BC12" s="663"/>
      <c r="BD12" s="663"/>
      <c r="BE12" s="663"/>
      <c r="BF12" s="664"/>
      <c r="BG12" s="665">
        <v>4889745</v>
      </c>
      <c r="BH12" s="666"/>
      <c r="BI12" s="666"/>
      <c r="BJ12" s="666"/>
      <c r="BK12" s="666"/>
      <c r="BL12" s="666"/>
      <c r="BM12" s="666"/>
      <c r="BN12" s="667"/>
      <c r="BO12" s="692">
        <v>40.1</v>
      </c>
      <c r="BP12" s="692"/>
      <c r="BQ12" s="692"/>
      <c r="BR12" s="692"/>
      <c r="BS12" s="693" t="s">
        <v>126</v>
      </c>
      <c r="BT12" s="693"/>
      <c r="BU12" s="693"/>
      <c r="BV12" s="693"/>
      <c r="BW12" s="693"/>
      <c r="BX12" s="693"/>
      <c r="BY12" s="693"/>
      <c r="BZ12" s="693"/>
      <c r="CA12" s="693"/>
      <c r="CB12" s="751"/>
      <c r="CD12" s="707" t="s">
        <v>246</v>
      </c>
      <c r="CE12" s="704"/>
      <c r="CF12" s="704"/>
      <c r="CG12" s="704"/>
      <c r="CH12" s="704"/>
      <c r="CI12" s="704"/>
      <c r="CJ12" s="704"/>
      <c r="CK12" s="704"/>
      <c r="CL12" s="704"/>
      <c r="CM12" s="704"/>
      <c r="CN12" s="704"/>
      <c r="CO12" s="704"/>
      <c r="CP12" s="704"/>
      <c r="CQ12" s="705"/>
      <c r="CR12" s="665">
        <v>579815</v>
      </c>
      <c r="CS12" s="666"/>
      <c r="CT12" s="666"/>
      <c r="CU12" s="666"/>
      <c r="CV12" s="666"/>
      <c r="CW12" s="666"/>
      <c r="CX12" s="666"/>
      <c r="CY12" s="667"/>
      <c r="CZ12" s="692">
        <v>1.9</v>
      </c>
      <c r="DA12" s="692"/>
      <c r="DB12" s="692"/>
      <c r="DC12" s="692"/>
      <c r="DD12" s="671">
        <v>162</v>
      </c>
      <c r="DE12" s="666"/>
      <c r="DF12" s="666"/>
      <c r="DG12" s="666"/>
      <c r="DH12" s="666"/>
      <c r="DI12" s="666"/>
      <c r="DJ12" s="666"/>
      <c r="DK12" s="666"/>
      <c r="DL12" s="666"/>
      <c r="DM12" s="666"/>
      <c r="DN12" s="666"/>
      <c r="DO12" s="666"/>
      <c r="DP12" s="667"/>
      <c r="DQ12" s="671">
        <v>302165</v>
      </c>
      <c r="DR12" s="666"/>
      <c r="DS12" s="666"/>
      <c r="DT12" s="666"/>
      <c r="DU12" s="666"/>
      <c r="DV12" s="666"/>
      <c r="DW12" s="666"/>
      <c r="DX12" s="666"/>
      <c r="DY12" s="666"/>
      <c r="DZ12" s="666"/>
      <c r="EA12" s="666"/>
      <c r="EB12" s="666"/>
      <c r="EC12" s="706"/>
    </row>
    <row r="13" spans="2:143" ht="11.25" customHeight="1" x14ac:dyDescent="0.15">
      <c r="B13" s="662" t="s">
        <v>247</v>
      </c>
      <c r="C13" s="663"/>
      <c r="D13" s="663"/>
      <c r="E13" s="663"/>
      <c r="F13" s="663"/>
      <c r="G13" s="663"/>
      <c r="H13" s="663"/>
      <c r="I13" s="663"/>
      <c r="J13" s="663"/>
      <c r="K13" s="663"/>
      <c r="L13" s="663"/>
      <c r="M13" s="663"/>
      <c r="N13" s="663"/>
      <c r="O13" s="663"/>
      <c r="P13" s="663"/>
      <c r="Q13" s="664"/>
      <c r="R13" s="665" t="s">
        <v>126</v>
      </c>
      <c r="S13" s="666"/>
      <c r="T13" s="666"/>
      <c r="U13" s="666"/>
      <c r="V13" s="666"/>
      <c r="W13" s="666"/>
      <c r="X13" s="666"/>
      <c r="Y13" s="667"/>
      <c r="Z13" s="692" t="s">
        <v>126</v>
      </c>
      <c r="AA13" s="692"/>
      <c r="AB13" s="692"/>
      <c r="AC13" s="692"/>
      <c r="AD13" s="693" t="s">
        <v>126</v>
      </c>
      <c r="AE13" s="693"/>
      <c r="AF13" s="693"/>
      <c r="AG13" s="693"/>
      <c r="AH13" s="693"/>
      <c r="AI13" s="693"/>
      <c r="AJ13" s="693"/>
      <c r="AK13" s="693"/>
      <c r="AL13" s="668" t="s">
        <v>126</v>
      </c>
      <c r="AM13" s="669"/>
      <c r="AN13" s="669"/>
      <c r="AO13" s="694"/>
      <c r="AP13" s="662" t="s">
        <v>248</v>
      </c>
      <c r="AQ13" s="663"/>
      <c r="AR13" s="663"/>
      <c r="AS13" s="663"/>
      <c r="AT13" s="663"/>
      <c r="AU13" s="663"/>
      <c r="AV13" s="663"/>
      <c r="AW13" s="663"/>
      <c r="AX13" s="663"/>
      <c r="AY13" s="663"/>
      <c r="AZ13" s="663"/>
      <c r="BA13" s="663"/>
      <c r="BB13" s="663"/>
      <c r="BC13" s="663"/>
      <c r="BD13" s="663"/>
      <c r="BE13" s="663"/>
      <c r="BF13" s="664"/>
      <c r="BG13" s="665">
        <v>4888043</v>
      </c>
      <c r="BH13" s="666"/>
      <c r="BI13" s="666"/>
      <c r="BJ13" s="666"/>
      <c r="BK13" s="666"/>
      <c r="BL13" s="666"/>
      <c r="BM13" s="666"/>
      <c r="BN13" s="667"/>
      <c r="BO13" s="692">
        <v>40.1</v>
      </c>
      <c r="BP13" s="692"/>
      <c r="BQ13" s="692"/>
      <c r="BR13" s="692"/>
      <c r="BS13" s="693" t="s">
        <v>126</v>
      </c>
      <c r="BT13" s="693"/>
      <c r="BU13" s="693"/>
      <c r="BV13" s="693"/>
      <c r="BW13" s="693"/>
      <c r="BX13" s="693"/>
      <c r="BY13" s="693"/>
      <c r="BZ13" s="693"/>
      <c r="CA13" s="693"/>
      <c r="CB13" s="751"/>
      <c r="CD13" s="707" t="s">
        <v>249</v>
      </c>
      <c r="CE13" s="704"/>
      <c r="CF13" s="704"/>
      <c r="CG13" s="704"/>
      <c r="CH13" s="704"/>
      <c r="CI13" s="704"/>
      <c r="CJ13" s="704"/>
      <c r="CK13" s="704"/>
      <c r="CL13" s="704"/>
      <c r="CM13" s="704"/>
      <c r="CN13" s="704"/>
      <c r="CO13" s="704"/>
      <c r="CP13" s="704"/>
      <c r="CQ13" s="705"/>
      <c r="CR13" s="665">
        <v>2455750</v>
      </c>
      <c r="CS13" s="666"/>
      <c r="CT13" s="666"/>
      <c r="CU13" s="666"/>
      <c r="CV13" s="666"/>
      <c r="CW13" s="666"/>
      <c r="CX13" s="666"/>
      <c r="CY13" s="667"/>
      <c r="CZ13" s="692">
        <v>7.9</v>
      </c>
      <c r="DA13" s="692"/>
      <c r="DB13" s="692"/>
      <c r="DC13" s="692"/>
      <c r="DD13" s="671">
        <v>997587</v>
      </c>
      <c r="DE13" s="666"/>
      <c r="DF13" s="666"/>
      <c r="DG13" s="666"/>
      <c r="DH13" s="666"/>
      <c r="DI13" s="666"/>
      <c r="DJ13" s="666"/>
      <c r="DK13" s="666"/>
      <c r="DL13" s="666"/>
      <c r="DM13" s="666"/>
      <c r="DN13" s="666"/>
      <c r="DO13" s="666"/>
      <c r="DP13" s="667"/>
      <c r="DQ13" s="671">
        <v>1517473</v>
      </c>
      <c r="DR13" s="666"/>
      <c r="DS13" s="666"/>
      <c r="DT13" s="666"/>
      <c r="DU13" s="666"/>
      <c r="DV13" s="666"/>
      <c r="DW13" s="666"/>
      <c r="DX13" s="666"/>
      <c r="DY13" s="666"/>
      <c r="DZ13" s="666"/>
      <c r="EA13" s="666"/>
      <c r="EB13" s="666"/>
      <c r="EC13" s="706"/>
    </row>
    <row r="14" spans="2:143" ht="11.25" customHeight="1" x14ac:dyDescent="0.15">
      <c r="B14" s="662" t="s">
        <v>250</v>
      </c>
      <c r="C14" s="663"/>
      <c r="D14" s="663"/>
      <c r="E14" s="663"/>
      <c r="F14" s="663"/>
      <c r="G14" s="663"/>
      <c r="H14" s="663"/>
      <c r="I14" s="663"/>
      <c r="J14" s="663"/>
      <c r="K14" s="663"/>
      <c r="L14" s="663"/>
      <c r="M14" s="663"/>
      <c r="N14" s="663"/>
      <c r="O14" s="663"/>
      <c r="P14" s="663"/>
      <c r="Q14" s="664"/>
      <c r="R14" s="665" t="s">
        <v>126</v>
      </c>
      <c r="S14" s="666"/>
      <c r="T14" s="666"/>
      <c r="U14" s="666"/>
      <c r="V14" s="666"/>
      <c r="W14" s="666"/>
      <c r="X14" s="666"/>
      <c r="Y14" s="667"/>
      <c r="Z14" s="692" t="s">
        <v>126</v>
      </c>
      <c r="AA14" s="692"/>
      <c r="AB14" s="692"/>
      <c r="AC14" s="692"/>
      <c r="AD14" s="693" t="s">
        <v>126</v>
      </c>
      <c r="AE14" s="693"/>
      <c r="AF14" s="693"/>
      <c r="AG14" s="693"/>
      <c r="AH14" s="693"/>
      <c r="AI14" s="693"/>
      <c r="AJ14" s="693"/>
      <c r="AK14" s="693"/>
      <c r="AL14" s="668" t="s">
        <v>126</v>
      </c>
      <c r="AM14" s="669"/>
      <c r="AN14" s="669"/>
      <c r="AO14" s="694"/>
      <c r="AP14" s="662" t="s">
        <v>251</v>
      </c>
      <c r="AQ14" s="663"/>
      <c r="AR14" s="663"/>
      <c r="AS14" s="663"/>
      <c r="AT14" s="663"/>
      <c r="AU14" s="663"/>
      <c r="AV14" s="663"/>
      <c r="AW14" s="663"/>
      <c r="AX14" s="663"/>
      <c r="AY14" s="663"/>
      <c r="AZ14" s="663"/>
      <c r="BA14" s="663"/>
      <c r="BB14" s="663"/>
      <c r="BC14" s="663"/>
      <c r="BD14" s="663"/>
      <c r="BE14" s="663"/>
      <c r="BF14" s="664"/>
      <c r="BG14" s="665">
        <v>190908</v>
      </c>
      <c r="BH14" s="666"/>
      <c r="BI14" s="666"/>
      <c r="BJ14" s="666"/>
      <c r="BK14" s="666"/>
      <c r="BL14" s="666"/>
      <c r="BM14" s="666"/>
      <c r="BN14" s="667"/>
      <c r="BO14" s="692">
        <v>1.6</v>
      </c>
      <c r="BP14" s="692"/>
      <c r="BQ14" s="692"/>
      <c r="BR14" s="692"/>
      <c r="BS14" s="693" t="s">
        <v>126</v>
      </c>
      <c r="BT14" s="693"/>
      <c r="BU14" s="693"/>
      <c r="BV14" s="693"/>
      <c r="BW14" s="693"/>
      <c r="BX14" s="693"/>
      <c r="BY14" s="693"/>
      <c r="BZ14" s="693"/>
      <c r="CA14" s="693"/>
      <c r="CB14" s="751"/>
      <c r="CD14" s="707" t="s">
        <v>252</v>
      </c>
      <c r="CE14" s="704"/>
      <c r="CF14" s="704"/>
      <c r="CG14" s="704"/>
      <c r="CH14" s="704"/>
      <c r="CI14" s="704"/>
      <c r="CJ14" s="704"/>
      <c r="CK14" s="704"/>
      <c r="CL14" s="704"/>
      <c r="CM14" s="704"/>
      <c r="CN14" s="704"/>
      <c r="CO14" s="704"/>
      <c r="CP14" s="704"/>
      <c r="CQ14" s="705"/>
      <c r="CR14" s="665">
        <v>1035894</v>
      </c>
      <c r="CS14" s="666"/>
      <c r="CT14" s="666"/>
      <c r="CU14" s="666"/>
      <c r="CV14" s="666"/>
      <c r="CW14" s="666"/>
      <c r="CX14" s="666"/>
      <c r="CY14" s="667"/>
      <c r="CZ14" s="692">
        <v>3.3</v>
      </c>
      <c r="DA14" s="692"/>
      <c r="DB14" s="692"/>
      <c r="DC14" s="692"/>
      <c r="DD14" s="671">
        <v>34672</v>
      </c>
      <c r="DE14" s="666"/>
      <c r="DF14" s="666"/>
      <c r="DG14" s="666"/>
      <c r="DH14" s="666"/>
      <c r="DI14" s="666"/>
      <c r="DJ14" s="666"/>
      <c r="DK14" s="666"/>
      <c r="DL14" s="666"/>
      <c r="DM14" s="666"/>
      <c r="DN14" s="666"/>
      <c r="DO14" s="666"/>
      <c r="DP14" s="667"/>
      <c r="DQ14" s="671">
        <v>1014975</v>
      </c>
      <c r="DR14" s="666"/>
      <c r="DS14" s="666"/>
      <c r="DT14" s="666"/>
      <c r="DU14" s="666"/>
      <c r="DV14" s="666"/>
      <c r="DW14" s="666"/>
      <c r="DX14" s="666"/>
      <c r="DY14" s="666"/>
      <c r="DZ14" s="666"/>
      <c r="EA14" s="666"/>
      <c r="EB14" s="666"/>
      <c r="EC14" s="706"/>
    </row>
    <row r="15" spans="2:143" ht="11.25" customHeight="1" x14ac:dyDescent="0.15">
      <c r="B15" s="662" t="s">
        <v>253</v>
      </c>
      <c r="C15" s="663"/>
      <c r="D15" s="663"/>
      <c r="E15" s="663"/>
      <c r="F15" s="663"/>
      <c r="G15" s="663"/>
      <c r="H15" s="663"/>
      <c r="I15" s="663"/>
      <c r="J15" s="663"/>
      <c r="K15" s="663"/>
      <c r="L15" s="663"/>
      <c r="M15" s="663"/>
      <c r="N15" s="663"/>
      <c r="O15" s="663"/>
      <c r="P15" s="663"/>
      <c r="Q15" s="664"/>
      <c r="R15" s="665" t="s">
        <v>126</v>
      </c>
      <c r="S15" s="666"/>
      <c r="T15" s="666"/>
      <c r="U15" s="666"/>
      <c r="V15" s="666"/>
      <c r="W15" s="666"/>
      <c r="X15" s="666"/>
      <c r="Y15" s="667"/>
      <c r="Z15" s="692" t="s">
        <v>126</v>
      </c>
      <c r="AA15" s="692"/>
      <c r="AB15" s="692"/>
      <c r="AC15" s="692"/>
      <c r="AD15" s="693" t="s">
        <v>126</v>
      </c>
      <c r="AE15" s="693"/>
      <c r="AF15" s="693"/>
      <c r="AG15" s="693"/>
      <c r="AH15" s="693"/>
      <c r="AI15" s="693"/>
      <c r="AJ15" s="693"/>
      <c r="AK15" s="693"/>
      <c r="AL15" s="668" t="s">
        <v>126</v>
      </c>
      <c r="AM15" s="669"/>
      <c r="AN15" s="669"/>
      <c r="AO15" s="694"/>
      <c r="AP15" s="662" t="s">
        <v>254</v>
      </c>
      <c r="AQ15" s="663"/>
      <c r="AR15" s="663"/>
      <c r="AS15" s="663"/>
      <c r="AT15" s="663"/>
      <c r="AU15" s="663"/>
      <c r="AV15" s="663"/>
      <c r="AW15" s="663"/>
      <c r="AX15" s="663"/>
      <c r="AY15" s="663"/>
      <c r="AZ15" s="663"/>
      <c r="BA15" s="663"/>
      <c r="BB15" s="663"/>
      <c r="BC15" s="663"/>
      <c r="BD15" s="663"/>
      <c r="BE15" s="663"/>
      <c r="BF15" s="664"/>
      <c r="BG15" s="665">
        <v>486473</v>
      </c>
      <c r="BH15" s="666"/>
      <c r="BI15" s="666"/>
      <c r="BJ15" s="666"/>
      <c r="BK15" s="666"/>
      <c r="BL15" s="666"/>
      <c r="BM15" s="666"/>
      <c r="BN15" s="667"/>
      <c r="BO15" s="692">
        <v>4</v>
      </c>
      <c r="BP15" s="692"/>
      <c r="BQ15" s="692"/>
      <c r="BR15" s="692"/>
      <c r="BS15" s="693" t="s">
        <v>126</v>
      </c>
      <c r="BT15" s="693"/>
      <c r="BU15" s="693"/>
      <c r="BV15" s="693"/>
      <c r="BW15" s="693"/>
      <c r="BX15" s="693"/>
      <c r="BY15" s="693"/>
      <c r="BZ15" s="693"/>
      <c r="CA15" s="693"/>
      <c r="CB15" s="751"/>
      <c r="CD15" s="707" t="s">
        <v>255</v>
      </c>
      <c r="CE15" s="704"/>
      <c r="CF15" s="704"/>
      <c r="CG15" s="704"/>
      <c r="CH15" s="704"/>
      <c r="CI15" s="704"/>
      <c r="CJ15" s="704"/>
      <c r="CK15" s="704"/>
      <c r="CL15" s="704"/>
      <c r="CM15" s="704"/>
      <c r="CN15" s="704"/>
      <c r="CO15" s="704"/>
      <c r="CP15" s="704"/>
      <c r="CQ15" s="705"/>
      <c r="CR15" s="665">
        <v>3539167</v>
      </c>
      <c r="CS15" s="666"/>
      <c r="CT15" s="666"/>
      <c r="CU15" s="666"/>
      <c r="CV15" s="666"/>
      <c r="CW15" s="666"/>
      <c r="CX15" s="666"/>
      <c r="CY15" s="667"/>
      <c r="CZ15" s="692">
        <v>11.4</v>
      </c>
      <c r="DA15" s="692"/>
      <c r="DB15" s="692"/>
      <c r="DC15" s="692"/>
      <c r="DD15" s="671">
        <v>381234</v>
      </c>
      <c r="DE15" s="666"/>
      <c r="DF15" s="666"/>
      <c r="DG15" s="666"/>
      <c r="DH15" s="666"/>
      <c r="DI15" s="666"/>
      <c r="DJ15" s="666"/>
      <c r="DK15" s="666"/>
      <c r="DL15" s="666"/>
      <c r="DM15" s="666"/>
      <c r="DN15" s="666"/>
      <c r="DO15" s="666"/>
      <c r="DP15" s="667"/>
      <c r="DQ15" s="671">
        <v>2495266</v>
      </c>
      <c r="DR15" s="666"/>
      <c r="DS15" s="666"/>
      <c r="DT15" s="666"/>
      <c r="DU15" s="666"/>
      <c r="DV15" s="666"/>
      <c r="DW15" s="666"/>
      <c r="DX15" s="666"/>
      <c r="DY15" s="666"/>
      <c r="DZ15" s="666"/>
      <c r="EA15" s="666"/>
      <c r="EB15" s="666"/>
      <c r="EC15" s="706"/>
    </row>
    <row r="16" spans="2:143" ht="11.25" customHeight="1" x14ac:dyDescent="0.15">
      <c r="B16" s="662" t="s">
        <v>256</v>
      </c>
      <c r="C16" s="663"/>
      <c r="D16" s="663"/>
      <c r="E16" s="663"/>
      <c r="F16" s="663"/>
      <c r="G16" s="663"/>
      <c r="H16" s="663"/>
      <c r="I16" s="663"/>
      <c r="J16" s="663"/>
      <c r="K16" s="663"/>
      <c r="L16" s="663"/>
      <c r="M16" s="663"/>
      <c r="N16" s="663"/>
      <c r="O16" s="663"/>
      <c r="P16" s="663"/>
      <c r="Q16" s="664"/>
      <c r="R16" s="665">
        <v>22225</v>
      </c>
      <c r="S16" s="666"/>
      <c r="T16" s="666"/>
      <c r="U16" s="666"/>
      <c r="V16" s="666"/>
      <c r="W16" s="666"/>
      <c r="X16" s="666"/>
      <c r="Y16" s="667"/>
      <c r="Z16" s="692">
        <v>0.1</v>
      </c>
      <c r="AA16" s="692"/>
      <c r="AB16" s="692"/>
      <c r="AC16" s="692"/>
      <c r="AD16" s="693">
        <v>22225</v>
      </c>
      <c r="AE16" s="693"/>
      <c r="AF16" s="693"/>
      <c r="AG16" s="693"/>
      <c r="AH16" s="693"/>
      <c r="AI16" s="693"/>
      <c r="AJ16" s="693"/>
      <c r="AK16" s="693"/>
      <c r="AL16" s="668">
        <v>0.1</v>
      </c>
      <c r="AM16" s="669"/>
      <c r="AN16" s="669"/>
      <c r="AO16" s="694"/>
      <c r="AP16" s="662" t="s">
        <v>257</v>
      </c>
      <c r="AQ16" s="663"/>
      <c r="AR16" s="663"/>
      <c r="AS16" s="663"/>
      <c r="AT16" s="663"/>
      <c r="AU16" s="663"/>
      <c r="AV16" s="663"/>
      <c r="AW16" s="663"/>
      <c r="AX16" s="663"/>
      <c r="AY16" s="663"/>
      <c r="AZ16" s="663"/>
      <c r="BA16" s="663"/>
      <c r="BB16" s="663"/>
      <c r="BC16" s="663"/>
      <c r="BD16" s="663"/>
      <c r="BE16" s="663"/>
      <c r="BF16" s="664"/>
      <c r="BG16" s="665" t="s">
        <v>126</v>
      </c>
      <c r="BH16" s="666"/>
      <c r="BI16" s="666"/>
      <c r="BJ16" s="666"/>
      <c r="BK16" s="666"/>
      <c r="BL16" s="666"/>
      <c r="BM16" s="666"/>
      <c r="BN16" s="667"/>
      <c r="BO16" s="692" t="s">
        <v>126</v>
      </c>
      <c r="BP16" s="692"/>
      <c r="BQ16" s="692"/>
      <c r="BR16" s="692"/>
      <c r="BS16" s="693" t="s">
        <v>126</v>
      </c>
      <c r="BT16" s="693"/>
      <c r="BU16" s="693"/>
      <c r="BV16" s="693"/>
      <c r="BW16" s="693"/>
      <c r="BX16" s="693"/>
      <c r="BY16" s="693"/>
      <c r="BZ16" s="693"/>
      <c r="CA16" s="693"/>
      <c r="CB16" s="751"/>
      <c r="CD16" s="707" t="s">
        <v>258</v>
      </c>
      <c r="CE16" s="704"/>
      <c r="CF16" s="704"/>
      <c r="CG16" s="704"/>
      <c r="CH16" s="704"/>
      <c r="CI16" s="704"/>
      <c r="CJ16" s="704"/>
      <c r="CK16" s="704"/>
      <c r="CL16" s="704"/>
      <c r="CM16" s="704"/>
      <c r="CN16" s="704"/>
      <c r="CO16" s="704"/>
      <c r="CP16" s="704"/>
      <c r="CQ16" s="705"/>
      <c r="CR16" s="665" t="s">
        <v>126</v>
      </c>
      <c r="CS16" s="666"/>
      <c r="CT16" s="666"/>
      <c r="CU16" s="666"/>
      <c r="CV16" s="666"/>
      <c r="CW16" s="666"/>
      <c r="CX16" s="666"/>
      <c r="CY16" s="667"/>
      <c r="CZ16" s="692" t="s">
        <v>126</v>
      </c>
      <c r="DA16" s="692"/>
      <c r="DB16" s="692"/>
      <c r="DC16" s="692"/>
      <c r="DD16" s="671" t="s">
        <v>126</v>
      </c>
      <c r="DE16" s="666"/>
      <c r="DF16" s="666"/>
      <c r="DG16" s="666"/>
      <c r="DH16" s="666"/>
      <c r="DI16" s="666"/>
      <c r="DJ16" s="666"/>
      <c r="DK16" s="666"/>
      <c r="DL16" s="666"/>
      <c r="DM16" s="666"/>
      <c r="DN16" s="666"/>
      <c r="DO16" s="666"/>
      <c r="DP16" s="667"/>
      <c r="DQ16" s="671" t="s">
        <v>126</v>
      </c>
      <c r="DR16" s="666"/>
      <c r="DS16" s="666"/>
      <c r="DT16" s="666"/>
      <c r="DU16" s="666"/>
      <c r="DV16" s="666"/>
      <c r="DW16" s="666"/>
      <c r="DX16" s="666"/>
      <c r="DY16" s="666"/>
      <c r="DZ16" s="666"/>
      <c r="EA16" s="666"/>
      <c r="EB16" s="666"/>
      <c r="EC16" s="706"/>
    </row>
    <row r="17" spans="2:133" ht="11.25" customHeight="1" x14ac:dyDescent="0.15">
      <c r="B17" s="662" t="s">
        <v>259</v>
      </c>
      <c r="C17" s="663"/>
      <c r="D17" s="663"/>
      <c r="E17" s="663"/>
      <c r="F17" s="663"/>
      <c r="G17" s="663"/>
      <c r="H17" s="663"/>
      <c r="I17" s="663"/>
      <c r="J17" s="663"/>
      <c r="K17" s="663"/>
      <c r="L17" s="663"/>
      <c r="M17" s="663"/>
      <c r="N17" s="663"/>
      <c r="O17" s="663"/>
      <c r="P17" s="663"/>
      <c r="Q17" s="664"/>
      <c r="R17" s="665">
        <v>102782</v>
      </c>
      <c r="S17" s="666"/>
      <c r="T17" s="666"/>
      <c r="U17" s="666"/>
      <c r="V17" s="666"/>
      <c r="W17" s="666"/>
      <c r="X17" s="666"/>
      <c r="Y17" s="667"/>
      <c r="Z17" s="692">
        <v>0.3</v>
      </c>
      <c r="AA17" s="692"/>
      <c r="AB17" s="692"/>
      <c r="AC17" s="692"/>
      <c r="AD17" s="693">
        <v>102782</v>
      </c>
      <c r="AE17" s="693"/>
      <c r="AF17" s="693"/>
      <c r="AG17" s="693"/>
      <c r="AH17" s="693"/>
      <c r="AI17" s="693"/>
      <c r="AJ17" s="693"/>
      <c r="AK17" s="693"/>
      <c r="AL17" s="668">
        <v>0.6</v>
      </c>
      <c r="AM17" s="669"/>
      <c r="AN17" s="669"/>
      <c r="AO17" s="694"/>
      <c r="AP17" s="662" t="s">
        <v>260</v>
      </c>
      <c r="AQ17" s="663"/>
      <c r="AR17" s="663"/>
      <c r="AS17" s="663"/>
      <c r="AT17" s="663"/>
      <c r="AU17" s="663"/>
      <c r="AV17" s="663"/>
      <c r="AW17" s="663"/>
      <c r="AX17" s="663"/>
      <c r="AY17" s="663"/>
      <c r="AZ17" s="663"/>
      <c r="BA17" s="663"/>
      <c r="BB17" s="663"/>
      <c r="BC17" s="663"/>
      <c r="BD17" s="663"/>
      <c r="BE17" s="663"/>
      <c r="BF17" s="664"/>
      <c r="BG17" s="665" t="s">
        <v>126</v>
      </c>
      <c r="BH17" s="666"/>
      <c r="BI17" s="666"/>
      <c r="BJ17" s="666"/>
      <c r="BK17" s="666"/>
      <c r="BL17" s="666"/>
      <c r="BM17" s="666"/>
      <c r="BN17" s="667"/>
      <c r="BO17" s="692" t="s">
        <v>126</v>
      </c>
      <c r="BP17" s="692"/>
      <c r="BQ17" s="692"/>
      <c r="BR17" s="692"/>
      <c r="BS17" s="693" t="s">
        <v>126</v>
      </c>
      <c r="BT17" s="693"/>
      <c r="BU17" s="693"/>
      <c r="BV17" s="693"/>
      <c r="BW17" s="693"/>
      <c r="BX17" s="693"/>
      <c r="BY17" s="693"/>
      <c r="BZ17" s="693"/>
      <c r="CA17" s="693"/>
      <c r="CB17" s="751"/>
      <c r="CD17" s="707" t="s">
        <v>261</v>
      </c>
      <c r="CE17" s="704"/>
      <c r="CF17" s="704"/>
      <c r="CG17" s="704"/>
      <c r="CH17" s="704"/>
      <c r="CI17" s="704"/>
      <c r="CJ17" s="704"/>
      <c r="CK17" s="704"/>
      <c r="CL17" s="704"/>
      <c r="CM17" s="704"/>
      <c r="CN17" s="704"/>
      <c r="CO17" s="704"/>
      <c r="CP17" s="704"/>
      <c r="CQ17" s="705"/>
      <c r="CR17" s="665">
        <v>2183328</v>
      </c>
      <c r="CS17" s="666"/>
      <c r="CT17" s="666"/>
      <c r="CU17" s="666"/>
      <c r="CV17" s="666"/>
      <c r="CW17" s="666"/>
      <c r="CX17" s="666"/>
      <c r="CY17" s="667"/>
      <c r="CZ17" s="692">
        <v>7</v>
      </c>
      <c r="DA17" s="692"/>
      <c r="DB17" s="692"/>
      <c r="DC17" s="692"/>
      <c r="DD17" s="671" t="s">
        <v>126</v>
      </c>
      <c r="DE17" s="666"/>
      <c r="DF17" s="666"/>
      <c r="DG17" s="666"/>
      <c r="DH17" s="666"/>
      <c r="DI17" s="666"/>
      <c r="DJ17" s="666"/>
      <c r="DK17" s="666"/>
      <c r="DL17" s="666"/>
      <c r="DM17" s="666"/>
      <c r="DN17" s="666"/>
      <c r="DO17" s="666"/>
      <c r="DP17" s="667"/>
      <c r="DQ17" s="671">
        <v>2148786</v>
      </c>
      <c r="DR17" s="666"/>
      <c r="DS17" s="666"/>
      <c r="DT17" s="666"/>
      <c r="DU17" s="666"/>
      <c r="DV17" s="666"/>
      <c r="DW17" s="666"/>
      <c r="DX17" s="666"/>
      <c r="DY17" s="666"/>
      <c r="DZ17" s="666"/>
      <c r="EA17" s="666"/>
      <c r="EB17" s="666"/>
      <c r="EC17" s="706"/>
    </row>
    <row r="18" spans="2:133" ht="11.25" customHeight="1" x14ac:dyDescent="0.15">
      <c r="B18" s="662" t="s">
        <v>262</v>
      </c>
      <c r="C18" s="663"/>
      <c r="D18" s="663"/>
      <c r="E18" s="663"/>
      <c r="F18" s="663"/>
      <c r="G18" s="663"/>
      <c r="H18" s="663"/>
      <c r="I18" s="663"/>
      <c r="J18" s="663"/>
      <c r="K18" s="663"/>
      <c r="L18" s="663"/>
      <c r="M18" s="663"/>
      <c r="N18" s="663"/>
      <c r="O18" s="663"/>
      <c r="P18" s="663"/>
      <c r="Q18" s="664"/>
      <c r="R18" s="665">
        <v>145895</v>
      </c>
      <c r="S18" s="666"/>
      <c r="T18" s="666"/>
      <c r="U18" s="666"/>
      <c r="V18" s="666"/>
      <c r="W18" s="666"/>
      <c r="X18" s="666"/>
      <c r="Y18" s="667"/>
      <c r="Z18" s="692">
        <v>0.4</v>
      </c>
      <c r="AA18" s="692"/>
      <c r="AB18" s="692"/>
      <c r="AC18" s="692"/>
      <c r="AD18" s="693">
        <v>140440</v>
      </c>
      <c r="AE18" s="693"/>
      <c r="AF18" s="693"/>
      <c r="AG18" s="693"/>
      <c r="AH18" s="693"/>
      <c r="AI18" s="693"/>
      <c r="AJ18" s="693"/>
      <c r="AK18" s="693"/>
      <c r="AL18" s="668">
        <v>0.89999997615814209</v>
      </c>
      <c r="AM18" s="669"/>
      <c r="AN18" s="669"/>
      <c r="AO18" s="694"/>
      <c r="AP18" s="662" t="s">
        <v>263</v>
      </c>
      <c r="AQ18" s="663"/>
      <c r="AR18" s="663"/>
      <c r="AS18" s="663"/>
      <c r="AT18" s="663"/>
      <c r="AU18" s="663"/>
      <c r="AV18" s="663"/>
      <c r="AW18" s="663"/>
      <c r="AX18" s="663"/>
      <c r="AY18" s="663"/>
      <c r="AZ18" s="663"/>
      <c r="BA18" s="663"/>
      <c r="BB18" s="663"/>
      <c r="BC18" s="663"/>
      <c r="BD18" s="663"/>
      <c r="BE18" s="663"/>
      <c r="BF18" s="664"/>
      <c r="BG18" s="665" t="s">
        <v>126</v>
      </c>
      <c r="BH18" s="666"/>
      <c r="BI18" s="666"/>
      <c r="BJ18" s="666"/>
      <c r="BK18" s="666"/>
      <c r="BL18" s="666"/>
      <c r="BM18" s="666"/>
      <c r="BN18" s="667"/>
      <c r="BO18" s="692" t="s">
        <v>126</v>
      </c>
      <c r="BP18" s="692"/>
      <c r="BQ18" s="692"/>
      <c r="BR18" s="692"/>
      <c r="BS18" s="693" t="s">
        <v>126</v>
      </c>
      <c r="BT18" s="693"/>
      <c r="BU18" s="693"/>
      <c r="BV18" s="693"/>
      <c r="BW18" s="693"/>
      <c r="BX18" s="693"/>
      <c r="BY18" s="693"/>
      <c r="BZ18" s="693"/>
      <c r="CA18" s="693"/>
      <c r="CB18" s="751"/>
      <c r="CD18" s="707" t="s">
        <v>264</v>
      </c>
      <c r="CE18" s="704"/>
      <c r="CF18" s="704"/>
      <c r="CG18" s="704"/>
      <c r="CH18" s="704"/>
      <c r="CI18" s="704"/>
      <c r="CJ18" s="704"/>
      <c r="CK18" s="704"/>
      <c r="CL18" s="704"/>
      <c r="CM18" s="704"/>
      <c r="CN18" s="704"/>
      <c r="CO18" s="704"/>
      <c r="CP18" s="704"/>
      <c r="CQ18" s="705"/>
      <c r="CR18" s="665" t="s">
        <v>126</v>
      </c>
      <c r="CS18" s="666"/>
      <c r="CT18" s="666"/>
      <c r="CU18" s="666"/>
      <c r="CV18" s="666"/>
      <c r="CW18" s="666"/>
      <c r="CX18" s="666"/>
      <c r="CY18" s="667"/>
      <c r="CZ18" s="692" t="s">
        <v>126</v>
      </c>
      <c r="DA18" s="692"/>
      <c r="DB18" s="692"/>
      <c r="DC18" s="692"/>
      <c r="DD18" s="671" t="s">
        <v>126</v>
      </c>
      <c r="DE18" s="666"/>
      <c r="DF18" s="666"/>
      <c r="DG18" s="666"/>
      <c r="DH18" s="666"/>
      <c r="DI18" s="666"/>
      <c r="DJ18" s="666"/>
      <c r="DK18" s="666"/>
      <c r="DL18" s="666"/>
      <c r="DM18" s="666"/>
      <c r="DN18" s="666"/>
      <c r="DO18" s="666"/>
      <c r="DP18" s="667"/>
      <c r="DQ18" s="671" t="s">
        <v>126</v>
      </c>
      <c r="DR18" s="666"/>
      <c r="DS18" s="666"/>
      <c r="DT18" s="666"/>
      <c r="DU18" s="666"/>
      <c r="DV18" s="666"/>
      <c r="DW18" s="666"/>
      <c r="DX18" s="666"/>
      <c r="DY18" s="666"/>
      <c r="DZ18" s="666"/>
      <c r="EA18" s="666"/>
      <c r="EB18" s="666"/>
      <c r="EC18" s="706"/>
    </row>
    <row r="19" spans="2:133" ht="11.25" customHeight="1" x14ac:dyDescent="0.15">
      <c r="B19" s="662" t="s">
        <v>265</v>
      </c>
      <c r="C19" s="663"/>
      <c r="D19" s="663"/>
      <c r="E19" s="663"/>
      <c r="F19" s="663"/>
      <c r="G19" s="663"/>
      <c r="H19" s="663"/>
      <c r="I19" s="663"/>
      <c r="J19" s="663"/>
      <c r="K19" s="663"/>
      <c r="L19" s="663"/>
      <c r="M19" s="663"/>
      <c r="N19" s="663"/>
      <c r="O19" s="663"/>
      <c r="P19" s="663"/>
      <c r="Q19" s="664"/>
      <c r="R19" s="665">
        <v>74683</v>
      </c>
      <c r="S19" s="666"/>
      <c r="T19" s="666"/>
      <c r="U19" s="666"/>
      <c r="V19" s="666"/>
      <c r="W19" s="666"/>
      <c r="X19" s="666"/>
      <c r="Y19" s="667"/>
      <c r="Z19" s="692">
        <v>0.2</v>
      </c>
      <c r="AA19" s="692"/>
      <c r="AB19" s="692"/>
      <c r="AC19" s="692"/>
      <c r="AD19" s="693">
        <v>74683</v>
      </c>
      <c r="AE19" s="693"/>
      <c r="AF19" s="693"/>
      <c r="AG19" s="693"/>
      <c r="AH19" s="693"/>
      <c r="AI19" s="693"/>
      <c r="AJ19" s="693"/>
      <c r="AK19" s="693"/>
      <c r="AL19" s="668">
        <v>0.5</v>
      </c>
      <c r="AM19" s="669"/>
      <c r="AN19" s="669"/>
      <c r="AO19" s="694"/>
      <c r="AP19" s="662" t="s">
        <v>266</v>
      </c>
      <c r="AQ19" s="663"/>
      <c r="AR19" s="663"/>
      <c r="AS19" s="663"/>
      <c r="AT19" s="663"/>
      <c r="AU19" s="663"/>
      <c r="AV19" s="663"/>
      <c r="AW19" s="663"/>
      <c r="AX19" s="663"/>
      <c r="AY19" s="663"/>
      <c r="AZ19" s="663"/>
      <c r="BA19" s="663"/>
      <c r="BB19" s="663"/>
      <c r="BC19" s="663"/>
      <c r="BD19" s="663"/>
      <c r="BE19" s="663"/>
      <c r="BF19" s="664"/>
      <c r="BG19" s="665">
        <v>788651</v>
      </c>
      <c r="BH19" s="666"/>
      <c r="BI19" s="666"/>
      <c r="BJ19" s="666"/>
      <c r="BK19" s="666"/>
      <c r="BL19" s="666"/>
      <c r="BM19" s="666"/>
      <c r="BN19" s="667"/>
      <c r="BO19" s="692">
        <v>6.5</v>
      </c>
      <c r="BP19" s="692"/>
      <c r="BQ19" s="692"/>
      <c r="BR19" s="692"/>
      <c r="BS19" s="693" t="s">
        <v>126</v>
      </c>
      <c r="BT19" s="693"/>
      <c r="BU19" s="693"/>
      <c r="BV19" s="693"/>
      <c r="BW19" s="693"/>
      <c r="BX19" s="693"/>
      <c r="BY19" s="693"/>
      <c r="BZ19" s="693"/>
      <c r="CA19" s="693"/>
      <c r="CB19" s="751"/>
      <c r="CD19" s="707" t="s">
        <v>267</v>
      </c>
      <c r="CE19" s="704"/>
      <c r="CF19" s="704"/>
      <c r="CG19" s="704"/>
      <c r="CH19" s="704"/>
      <c r="CI19" s="704"/>
      <c r="CJ19" s="704"/>
      <c r="CK19" s="704"/>
      <c r="CL19" s="704"/>
      <c r="CM19" s="704"/>
      <c r="CN19" s="704"/>
      <c r="CO19" s="704"/>
      <c r="CP19" s="704"/>
      <c r="CQ19" s="705"/>
      <c r="CR19" s="665" t="s">
        <v>126</v>
      </c>
      <c r="CS19" s="666"/>
      <c r="CT19" s="666"/>
      <c r="CU19" s="666"/>
      <c r="CV19" s="666"/>
      <c r="CW19" s="666"/>
      <c r="CX19" s="666"/>
      <c r="CY19" s="667"/>
      <c r="CZ19" s="692" t="s">
        <v>126</v>
      </c>
      <c r="DA19" s="692"/>
      <c r="DB19" s="692"/>
      <c r="DC19" s="692"/>
      <c r="DD19" s="671" t="s">
        <v>126</v>
      </c>
      <c r="DE19" s="666"/>
      <c r="DF19" s="666"/>
      <c r="DG19" s="666"/>
      <c r="DH19" s="666"/>
      <c r="DI19" s="666"/>
      <c r="DJ19" s="666"/>
      <c r="DK19" s="666"/>
      <c r="DL19" s="666"/>
      <c r="DM19" s="666"/>
      <c r="DN19" s="666"/>
      <c r="DO19" s="666"/>
      <c r="DP19" s="667"/>
      <c r="DQ19" s="671" t="s">
        <v>126</v>
      </c>
      <c r="DR19" s="666"/>
      <c r="DS19" s="666"/>
      <c r="DT19" s="666"/>
      <c r="DU19" s="666"/>
      <c r="DV19" s="666"/>
      <c r="DW19" s="666"/>
      <c r="DX19" s="666"/>
      <c r="DY19" s="666"/>
      <c r="DZ19" s="666"/>
      <c r="EA19" s="666"/>
      <c r="EB19" s="666"/>
      <c r="EC19" s="706"/>
    </row>
    <row r="20" spans="2:133" ht="11.25" customHeight="1" x14ac:dyDescent="0.15">
      <c r="B20" s="662" t="s">
        <v>268</v>
      </c>
      <c r="C20" s="663"/>
      <c r="D20" s="663"/>
      <c r="E20" s="663"/>
      <c r="F20" s="663"/>
      <c r="G20" s="663"/>
      <c r="H20" s="663"/>
      <c r="I20" s="663"/>
      <c r="J20" s="663"/>
      <c r="K20" s="663"/>
      <c r="L20" s="663"/>
      <c r="M20" s="663"/>
      <c r="N20" s="663"/>
      <c r="O20" s="663"/>
      <c r="P20" s="663"/>
      <c r="Q20" s="664"/>
      <c r="R20" s="665">
        <v>6633</v>
      </c>
      <c r="S20" s="666"/>
      <c r="T20" s="666"/>
      <c r="U20" s="666"/>
      <c r="V20" s="666"/>
      <c r="W20" s="666"/>
      <c r="X20" s="666"/>
      <c r="Y20" s="667"/>
      <c r="Z20" s="692">
        <v>0</v>
      </c>
      <c r="AA20" s="692"/>
      <c r="AB20" s="692"/>
      <c r="AC20" s="692"/>
      <c r="AD20" s="693">
        <v>6633</v>
      </c>
      <c r="AE20" s="693"/>
      <c r="AF20" s="693"/>
      <c r="AG20" s="693"/>
      <c r="AH20" s="693"/>
      <c r="AI20" s="693"/>
      <c r="AJ20" s="693"/>
      <c r="AK20" s="693"/>
      <c r="AL20" s="668">
        <v>0</v>
      </c>
      <c r="AM20" s="669"/>
      <c r="AN20" s="669"/>
      <c r="AO20" s="694"/>
      <c r="AP20" s="662" t="s">
        <v>269</v>
      </c>
      <c r="AQ20" s="663"/>
      <c r="AR20" s="663"/>
      <c r="AS20" s="663"/>
      <c r="AT20" s="663"/>
      <c r="AU20" s="663"/>
      <c r="AV20" s="663"/>
      <c r="AW20" s="663"/>
      <c r="AX20" s="663"/>
      <c r="AY20" s="663"/>
      <c r="AZ20" s="663"/>
      <c r="BA20" s="663"/>
      <c r="BB20" s="663"/>
      <c r="BC20" s="663"/>
      <c r="BD20" s="663"/>
      <c r="BE20" s="663"/>
      <c r="BF20" s="664"/>
      <c r="BG20" s="665">
        <v>788651</v>
      </c>
      <c r="BH20" s="666"/>
      <c r="BI20" s="666"/>
      <c r="BJ20" s="666"/>
      <c r="BK20" s="666"/>
      <c r="BL20" s="666"/>
      <c r="BM20" s="666"/>
      <c r="BN20" s="667"/>
      <c r="BO20" s="692">
        <v>6.5</v>
      </c>
      <c r="BP20" s="692"/>
      <c r="BQ20" s="692"/>
      <c r="BR20" s="692"/>
      <c r="BS20" s="693" t="s">
        <v>126</v>
      </c>
      <c r="BT20" s="693"/>
      <c r="BU20" s="693"/>
      <c r="BV20" s="693"/>
      <c r="BW20" s="693"/>
      <c r="BX20" s="693"/>
      <c r="BY20" s="693"/>
      <c r="BZ20" s="693"/>
      <c r="CA20" s="693"/>
      <c r="CB20" s="751"/>
      <c r="CD20" s="707" t="s">
        <v>270</v>
      </c>
      <c r="CE20" s="704"/>
      <c r="CF20" s="704"/>
      <c r="CG20" s="704"/>
      <c r="CH20" s="704"/>
      <c r="CI20" s="704"/>
      <c r="CJ20" s="704"/>
      <c r="CK20" s="704"/>
      <c r="CL20" s="704"/>
      <c r="CM20" s="704"/>
      <c r="CN20" s="704"/>
      <c r="CO20" s="704"/>
      <c r="CP20" s="704"/>
      <c r="CQ20" s="705"/>
      <c r="CR20" s="665">
        <v>31079268</v>
      </c>
      <c r="CS20" s="666"/>
      <c r="CT20" s="666"/>
      <c r="CU20" s="666"/>
      <c r="CV20" s="666"/>
      <c r="CW20" s="666"/>
      <c r="CX20" s="666"/>
      <c r="CY20" s="667"/>
      <c r="CZ20" s="692">
        <v>100</v>
      </c>
      <c r="DA20" s="692"/>
      <c r="DB20" s="692"/>
      <c r="DC20" s="692"/>
      <c r="DD20" s="671">
        <v>2344558</v>
      </c>
      <c r="DE20" s="666"/>
      <c r="DF20" s="666"/>
      <c r="DG20" s="666"/>
      <c r="DH20" s="666"/>
      <c r="DI20" s="666"/>
      <c r="DJ20" s="666"/>
      <c r="DK20" s="666"/>
      <c r="DL20" s="666"/>
      <c r="DM20" s="666"/>
      <c r="DN20" s="666"/>
      <c r="DO20" s="666"/>
      <c r="DP20" s="667"/>
      <c r="DQ20" s="671">
        <v>19414352</v>
      </c>
      <c r="DR20" s="666"/>
      <c r="DS20" s="666"/>
      <c r="DT20" s="666"/>
      <c r="DU20" s="666"/>
      <c r="DV20" s="666"/>
      <c r="DW20" s="666"/>
      <c r="DX20" s="666"/>
      <c r="DY20" s="666"/>
      <c r="DZ20" s="666"/>
      <c r="EA20" s="666"/>
      <c r="EB20" s="666"/>
      <c r="EC20" s="706"/>
    </row>
    <row r="21" spans="2:133" ht="11.25" customHeight="1" x14ac:dyDescent="0.15">
      <c r="B21" s="662" t="s">
        <v>271</v>
      </c>
      <c r="C21" s="663"/>
      <c r="D21" s="663"/>
      <c r="E21" s="663"/>
      <c r="F21" s="663"/>
      <c r="G21" s="663"/>
      <c r="H21" s="663"/>
      <c r="I21" s="663"/>
      <c r="J21" s="663"/>
      <c r="K21" s="663"/>
      <c r="L21" s="663"/>
      <c r="M21" s="663"/>
      <c r="N21" s="663"/>
      <c r="O21" s="663"/>
      <c r="P21" s="663"/>
      <c r="Q21" s="664"/>
      <c r="R21" s="665">
        <v>2645</v>
      </c>
      <c r="S21" s="666"/>
      <c r="T21" s="666"/>
      <c r="U21" s="666"/>
      <c r="V21" s="666"/>
      <c r="W21" s="666"/>
      <c r="X21" s="666"/>
      <c r="Y21" s="667"/>
      <c r="Z21" s="692">
        <v>0</v>
      </c>
      <c r="AA21" s="692"/>
      <c r="AB21" s="692"/>
      <c r="AC21" s="692"/>
      <c r="AD21" s="693">
        <v>2645</v>
      </c>
      <c r="AE21" s="693"/>
      <c r="AF21" s="693"/>
      <c r="AG21" s="693"/>
      <c r="AH21" s="693"/>
      <c r="AI21" s="693"/>
      <c r="AJ21" s="693"/>
      <c r="AK21" s="693"/>
      <c r="AL21" s="668">
        <v>0</v>
      </c>
      <c r="AM21" s="669"/>
      <c r="AN21" s="669"/>
      <c r="AO21" s="694"/>
      <c r="AP21" s="758" t="s">
        <v>272</v>
      </c>
      <c r="AQ21" s="765"/>
      <c r="AR21" s="765"/>
      <c r="AS21" s="765"/>
      <c r="AT21" s="765"/>
      <c r="AU21" s="765"/>
      <c r="AV21" s="765"/>
      <c r="AW21" s="765"/>
      <c r="AX21" s="765"/>
      <c r="AY21" s="765"/>
      <c r="AZ21" s="765"/>
      <c r="BA21" s="765"/>
      <c r="BB21" s="765"/>
      <c r="BC21" s="765"/>
      <c r="BD21" s="765"/>
      <c r="BE21" s="765"/>
      <c r="BF21" s="760"/>
      <c r="BG21" s="665" t="s">
        <v>126</v>
      </c>
      <c r="BH21" s="666"/>
      <c r="BI21" s="666"/>
      <c r="BJ21" s="666"/>
      <c r="BK21" s="666"/>
      <c r="BL21" s="666"/>
      <c r="BM21" s="666"/>
      <c r="BN21" s="667"/>
      <c r="BO21" s="692" t="s">
        <v>126</v>
      </c>
      <c r="BP21" s="692"/>
      <c r="BQ21" s="692"/>
      <c r="BR21" s="692"/>
      <c r="BS21" s="693" t="s">
        <v>126</v>
      </c>
      <c r="BT21" s="693"/>
      <c r="BU21" s="693"/>
      <c r="BV21" s="693"/>
      <c r="BW21" s="693"/>
      <c r="BX21" s="693"/>
      <c r="BY21" s="693"/>
      <c r="BZ21" s="693"/>
      <c r="CA21" s="693"/>
      <c r="CB21" s="751"/>
      <c r="CD21" s="770"/>
      <c r="CE21" s="696"/>
      <c r="CF21" s="696"/>
      <c r="CG21" s="696"/>
      <c r="CH21" s="696"/>
      <c r="CI21" s="696"/>
      <c r="CJ21" s="696"/>
      <c r="CK21" s="696"/>
      <c r="CL21" s="696"/>
      <c r="CM21" s="696"/>
      <c r="CN21" s="696"/>
      <c r="CO21" s="696"/>
      <c r="CP21" s="696"/>
      <c r="CQ21" s="697"/>
      <c r="CR21" s="771"/>
      <c r="CS21" s="772"/>
      <c r="CT21" s="772"/>
      <c r="CU21" s="772"/>
      <c r="CV21" s="772"/>
      <c r="CW21" s="772"/>
      <c r="CX21" s="772"/>
      <c r="CY21" s="773"/>
      <c r="CZ21" s="774"/>
      <c r="DA21" s="774"/>
      <c r="DB21" s="774"/>
      <c r="DC21" s="774"/>
      <c r="DD21" s="775"/>
      <c r="DE21" s="772"/>
      <c r="DF21" s="772"/>
      <c r="DG21" s="772"/>
      <c r="DH21" s="772"/>
      <c r="DI21" s="772"/>
      <c r="DJ21" s="772"/>
      <c r="DK21" s="772"/>
      <c r="DL21" s="772"/>
      <c r="DM21" s="772"/>
      <c r="DN21" s="772"/>
      <c r="DO21" s="772"/>
      <c r="DP21" s="773"/>
      <c r="DQ21" s="775"/>
      <c r="DR21" s="772"/>
      <c r="DS21" s="772"/>
      <c r="DT21" s="772"/>
      <c r="DU21" s="772"/>
      <c r="DV21" s="772"/>
      <c r="DW21" s="772"/>
      <c r="DX21" s="772"/>
      <c r="DY21" s="772"/>
      <c r="DZ21" s="772"/>
      <c r="EA21" s="772"/>
      <c r="EB21" s="772"/>
      <c r="EC21" s="779"/>
    </row>
    <row r="22" spans="2:133" ht="11.25" customHeight="1" x14ac:dyDescent="0.15">
      <c r="B22" s="728" t="s">
        <v>273</v>
      </c>
      <c r="C22" s="729"/>
      <c r="D22" s="729"/>
      <c r="E22" s="729"/>
      <c r="F22" s="729"/>
      <c r="G22" s="729"/>
      <c r="H22" s="729"/>
      <c r="I22" s="729"/>
      <c r="J22" s="729"/>
      <c r="K22" s="729"/>
      <c r="L22" s="729"/>
      <c r="M22" s="729"/>
      <c r="N22" s="729"/>
      <c r="O22" s="729"/>
      <c r="P22" s="729"/>
      <c r="Q22" s="730"/>
      <c r="R22" s="665">
        <v>61934</v>
      </c>
      <c r="S22" s="666"/>
      <c r="T22" s="666"/>
      <c r="U22" s="666"/>
      <c r="V22" s="666"/>
      <c r="W22" s="666"/>
      <c r="X22" s="666"/>
      <c r="Y22" s="667"/>
      <c r="Z22" s="692">
        <v>0.2</v>
      </c>
      <c r="AA22" s="692"/>
      <c r="AB22" s="692"/>
      <c r="AC22" s="692"/>
      <c r="AD22" s="693">
        <v>56479</v>
      </c>
      <c r="AE22" s="693"/>
      <c r="AF22" s="693"/>
      <c r="AG22" s="693"/>
      <c r="AH22" s="693"/>
      <c r="AI22" s="693"/>
      <c r="AJ22" s="693"/>
      <c r="AK22" s="693"/>
      <c r="AL22" s="668">
        <v>0.30000001192092896</v>
      </c>
      <c r="AM22" s="669"/>
      <c r="AN22" s="669"/>
      <c r="AO22" s="694"/>
      <c r="AP22" s="758" t="s">
        <v>274</v>
      </c>
      <c r="AQ22" s="765"/>
      <c r="AR22" s="765"/>
      <c r="AS22" s="765"/>
      <c r="AT22" s="765"/>
      <c r="AU22" s="765"/>
      <c r="AV22" s="765"/>
      <c r="AW22" s="765"/>
      <c r="AX22" s="765"/>
      <c r="AY22" s="765"/>
      <c r="AZ22" s="765"/>
      <c r="BA22" s="765"/>
      <c r="BB22" s="765"/>
      <c r="BC22" s="765"/>
      <c r="BD22" s="765"/>
      <c r="BE22" s="765"/>
      <c r="BF22" s="760"/>
      <c r="BG22" s="665" t="s">
        <v>126</v>
      </c>
      <c r="BH22" s="666"/>
      <c r="BI22" s="666"/>
      <c r="BJ22" s="666"/>
      <c r="BK22" s="666"/>
      <c r="BL22" s="666"/>
      <c r="BM22" s="666"/>
      <c r="BN22" s="667"/>
      <c r="BO22" s="692" t="s">
        <v>126</v>
      </c>
      <c r="BP22" s="692"/>
      <c r="BQ22" s="692"/>
      <c r="BR22" s="692"/>
      <c r="BS22" s="693" t="s">
        <v>126</v>
      </c>
      <c r="BT22" s="693"/>
      <c r="BU22" s="693"/>
      <c r="BV22" s="693"/>
      <c r="BW22" s="693"/>
      <c r="BX22" s="693"/>
      <c r="BY22" s="693"/>
      <c r="BZ22" s="693"/>
      <c r="CA22" s="693"/>
      <c r="CB22" s="751"/>
      <c r="CD22" s="767" t="s">
        <v>275</v>
      </c>
      <c r="CE22" s="768"/>
      <c r="CF22" s="768"/>
      <c r="CG22" s="768"/>
      <c r="CH22" s="768"/>
      <c r="CI22" s="768"/>
      <c r="CJ22" s="768"/>
      <c r="CK22" s="768"/>
      <c r="CL22" s="768"/>
      <c r="CM22" s="768"/>
      <c r="CN22" s="768"/>
      <c r="CO22" s="768"/>
      <c r="CP22" s="768"/>
      <c r="CQ22" s="768"/>
      <c r="CR22" s="768"/>
      <c r="CS22" s="768"/>
      <c r="CT22" s="768"/>
      <c r="CU22" s="768"/>
      <c r="CV22" s="768"/>
      <c r="CW22" s="768"/>
      <c r="CX22" s="768"/>
      <c r="CY22" s="768"/>
      <c r="CZ22" s="768"/>
      <c r="DA22" s="768"/>
      <c r="DB22" s="768"/>
      <c r="DC22" s="768"/>
      <c r="DD22" s="768"/>
      <c r="DE22" s="768"/>
      <c r="DF22" s="768"/>
      <c r="DG22" s="768"/>
      <c r="DH22" s="768"/>
      <c r="DI22" s="768"/>
      <c r="DJ22" s="768"/>
      <c r="DK22" s="768"/>
      <c r="DL22" s="768"/>
      <c r="DM22" s="768"/>
      <c r="DN22" s="768"/>
      <c r="DO22" s="768"/>
      <c r="DP22" s="768"/>
      <c r="DQ22" s="768"/>
      <c r="DR22" s="768"/>
      <c r="DS22" s="768"/>
      <c r="DT22" s="768"/>
      <c r="DU22" s="768"/>
      <c r="DV22" s="768"/>
      <c r="DW22" s="768"/>
      <c r="DX22" s="768"/>
      <c r="DY22" s="768"/>
      <c r="DZ22" s="768"/>
      <c r="EA22" s="768"/>
      <c r="EB22" s="768"/>
      <c r="EC22" s="769"/>
    </row>
    <row r="23" spans="2:133" ht="11.25" customHeight="1" x14ac:dyDescent="0.15">
      <c r="B23" s="662" t="s">
        <v>276</v>
      </c>
      <c r="C23" s="663"/>
      <c r="D23" s="663"/>
      <c r="E23" s="663"/>
      <c r="F23" s="663"/>
      <c r="G23" s="663"/>
      <c r="H23" s="663"/>
      <c r="I23" s="663"/>
      <c r="J23" s="663"/>
      <c r="K23" s="663"/>
      <c r="L23" s="663"/>
      <c r="M23" s="663"/>
      <c r="N23" s="663"/>
      <c r="O23" s="663"/>
      <c r="P23" s="663"/>
      <c r="Q23" s="664"/>
      <c r="R23" s="665">
        <v>2653072</v>
      </c>
      <c r="S23" s="666"/>
      <c r="T23" s="666"/>
      <c r="U23" s="666"/>
      <c r="V23" s="666"/>
      <c r="W23" s="666"/>
      <c r="X23" s="666"/>
      <c r="Y23" s="667"/>
      <c r="Z23" s="692">
        <v>7.9</v>
      </c>
      <c r="AA23" s="692"/>
      <c r="AB23" s="692"/>
      <c r="AC23" s="692"/>
      <c r="AD23" s="693">
        <v>2364940</v>
      </c>
      <c r="AE23" s="693"/>
      <c r="AF23" s="693"/>
      <c r="AG23" s="693"/>
      <c r="AH23" s="693"/>
      <c r="AI23" s="693"/>
      <c r="AJ23" s="693"/>
      <c r="AK23" s="693"/>
      <c r="AL23" s="668">
        <v>14.3</v>
      </c>
      <c r="AM23" s="669"/>
      <c r="AN23" s="669"/>
      <c r="AO23" s="694"/>
      <c r="AP23" s="758" t="s">
        <v>277</v>
      </c>
      <c r="AQ23" s="765"/>
      <c r="AR23" s="765"/>
      <c r="AS23" s="765"/>
      <c r="AT23" s="765"/>
      <c r="AU23" s="765"/>
      <c r="AV23" s="765"/>
      <c r="AW23" s="765"/>
      <c r="AX23" s="765"/>
      <c r="AY23" s="765"/>
      <c r="AZ23" s="765"/>
      <c r="BA23" s="765"/>
      <c r="BB23" s="765"/>
      <c r="BC23" s="765"/>
      <c r="BD23" s="765"/>
      <c r="BE23" s="765"/>
      <c r="BF23" s="760"/>
      <c r="BG23" s="665">
        <v>788651</v>
      </c>
      <c r="BH23" s="666"/>
      <c r="BI23" s="666"/>
      <c r="BJ23" s="666"/>
      <c r="BK23" s="666"/>
      <c r="BL23" s="666"/>
      <c r="BM23" s="666"/>
      <c r="BN23" s="667"/>
      <c r="BO23" s="692">
        <v>6.5</v>
      </c>
      <c r="BP23" s="692"/>
      <c r="BQ23" s="692"/>
      <c r="BR23" s="692"/>
      <c r="BS23" s="693" t="s">
        <v>126</v>
      </c>
      <c r="BT23" s="693"/>
      <c r="BU23" s="693"/>
      <c r="BV23" s="693"/>
      <c r="BW23" s="693"/>
      <c r="BX23" s="693"/>
      <c r="BY23" s="693"/>
      <c r="BZ23" s="693"/>
      <c r="CA23" s="693"/>
      <c r="CB23" s="751"/>
      <c r="CD23" s="767" t="s">
        <v>217</v>
      </c>
      <c r="CE23" s="768"/>
      <c r="CF23" s="768"/>
      <c r="CG23" s="768"/>
      <c r="CH23" s="768"/>
      <c r="CI23" s="768"/>
      <c r="CJ23" s="768"/>
      <c r="CK23" s="768"/>
      <c r="CL23" s="768"/>
      <c r="CM23" s="768"/>
      <c r="CN23" s="768"/>
      <c r="CO23" s="768"/>
      <c r="CP23" s="768"/>
      <c r="CQ23" s="769"/>
      <c r="CR23" s="767" t="s">
        <v>278</v>
      </c>
      <c r="CS23" s="768"/>
      <c r="CT23" s="768"/>
      <c r="CU23" s="768"/>
      <c r="CV23" s="768"/>
      <c r="CW23" s="768"/>
      <c r="CX23" s="768"/>
      <c r="CY23" s="769"/>
      <c r="CZ23" s="767" t="s">
        <v>279</v>
      </c>
      <c r="DA23" s="768"/>
      <c r="DB23" s="768"/>
      <c r="DC23" s="769"/>
      <c r="DD23" s="767" t="s">
        <v>280</v>
      </c>
      <c r="DE23" s="768"/>
      <c r="DF23" s="768"/>
      <c r="DG23" s="768"/>
      <c r="DH23" s="768"/>
      <c r="DI23" s="768"/>
      <c r="DJ23" s="768"/>
      <c r="DK23" s="769"/>
      <c r="DL23" s="776" t="s">
        <v>281</v>
      </c>
      <c r="DM23" s="777"/>
      <c r="DN23" s="777"/>
      <c r="DO23" s="777"/>
      <c r="DP23" s="777"/>
      <c r="DQ23" s="777"/>
      <c r="DR23" s="777"/>
      <c r="DS23" s="777"/>
      <c r="DT23" s="777"/>
      <c r="DU23" s="777"/>
      <c r="DV23" s="778"/>
      <c r="DW23" s="767" t="s">
        <v>282</v>
      </c>
      <c r="DX23" s="768"/>
      <c r="DY23" s="768"/>
      <c r="DZ23" s="768"/>
      <c r="EA23" s="768"/>
      <c r="EB23" s="768"/>
      <c r="EC23" s="769"/>
    </row>
    <row r="24" spans="2:133" ht="11.25" customHeight="1" x14ac:dyDescent="0.15">
      <c r="B24" s="662" t="s">
        <v>283</v>
      </c>
      <c r="C24" s="663"/>
      <c r="D24" s="663"/>
      <c r="E24" s="663"/>
      <c r="F24" s="663"/>
      <c r="G24" s="663"/>
      <c r="H24" s="663"/>
      <c r="I24" s="663"/>
      <c r="J24" s="663"/>
      <c r="K24" s="663"/>
      <c r="L24" s="663"/>
      <c r="M24" s="663"/>
      <c r="N24" s="663"/>
      <c r="O24" s="663"/>
      <c r="P24" s="663"/>
      <c r="Q24" s="664"/>
      <c r="R24" s="665">
        <v>2364940</v>
      </c>
      <c r="S24" s="666"/>
      <c r="T24" s="666"/>
      <c r="U24" s="666"/>
      <c r="V24" s="666"/>
      <c r="W24" s="666"/>
      <c r="X24" s="666"/>
      <c r="Y24" s="667"/>
      <c r="Z24" s="692">
        <v>7.1</v>
      </c>
      <c r="AA24" s="692"/>
      <c r="AB24" s="692"/>
      <c r="AC24" s="692"/>
      <c r="AD24" s="693">
        <v>2364940</v>
      </c>
      <c r="AE24" s="693"/>
      <c r="AF24" s="693"/>
      <c r="AG24" s="693"/>
      <c r="AH24" s="693"/>
      <c r="AI24" s="693"/>
      <c r="AJ24" s="693"/>
      <c r="AK24" s="693"/>
      <c r="AL24" s="668">
        <v>14.3</v>
      </c>
      <c r="AM24" s="669"/>
      <c r="AN24" s="669"/>
      <c r="AO24" s="694"/>
      <c r="AP24" s="758" t="s">
        <v>284</v>
      </c>
      <c r="AQ24" s="765"/>
      <c r="AR24" s="765"/>
      <c r="AS24" s="765"/>
      <c r="AT24" s="765"/>
      <c r="AU24" s="765"/>
      <c r="AV24" s="765"/>
      <c r="AW24" s="765"/>
      <c r="AX24" s="765"/>
      <c r="AY24" s="765"/>
      <c r="AZ24" s="765"/>
      <c r="BA24" s="765"/>
      <c r="BB24" s="765"/>
      <c r="BC24" s="765"/>
      <c r="BD24" s="765"/>
      <c r="BE24" s="765"/>
      <c r="BF24" s="760"/>
      <c r="BG24" s="665" t="s">
        <v>126</v>
      </c>
      <c r="BH24" s="666"/>
      <c r="BI24" s="666"/>
      <c r="BJ24" s="666"/>
      <c r="BK24" s="666"/>
      <c r="BL24" s="666"/>
      <c r="BM24" s="666"/>
      <c r="BN24" s="667"/>
      <c r="BO24" s="692" t="s">
        <v>126</v>
      </c>
      <c r="BP24" s="692"/>
      <c r="BQ24" s="692"/>
      <c r="BR24" s="692"/>
      <c r="BS24" s="693" t="s">
        <v>126</v>
      </c>
      <c r="BT24" s="693"/>
      <c r="BU24" s="693"/>
      <c r="BV24" s="693"/>
      <c r="BW24" s="693"/>
      <c r="BX24" s="693"/>
      <c r="BY24" s="693"/>
      <c r="BZ24" s="693"/>
      <c r="CA24" s="693"/>
      <c r="CB24" s="751"/>
      <c r="CD24" s="721" t="s">
        <v>285</v>
      </c>
      <c r="CE24" s="722"/>
      <c r="CF24" s="722"/>
      <c r="CG24" s="722"/>
      <c r="CH24" s="722"/>
      <c r="CI24" s="722"/>
      <c r="CJ24" s="722"/>
      <c r="CK24" s="722"/>
      <c r="CL24" s="722"/>
      <c r="CM24" s="722"/>
      <c r="CN24" s="722"/>
      <c r="CO24" s="722"/>
      <c r="CP24" s="722"/>
      <c r="CQ24" s="723"/>
      <c r="CR24" s="718">
        <v>14977136</v>
      </c>
      <c r="CS24" s="719"/>
      <c r="CT24" s="719"/>
      <c r="CU24" s="719"/>
      <c r="CV24" s="719"/>
      <c r="CW24" s="719"/>
      <c r="CX24" s="719"/>
      <c r="CY24" s="762"/>
      <c r="CZ24" s="763">
        <v>48.2</v>
      </c>
      <c r="DA24" s="736"/>
      <c r="DB24" s="736"/>
      <c r="DC24" s="766"/>
      <c r="DD24" s="761">
        <v>7882394</v>
      </c>
      <c r="DE24" s="719"/>
      <c r="DF24" s="719"/>
      <c r="DG24" s="719"/>
      <c r="DH24" s="719"/>
      <c r="DI24" s="719"/>
      <c r="DJ24" s="719"/>
      <c r="DK24" s="762"/>
      <c r="DL24" s="761">
        <v>7611860</v>
      </c>
      <c r="DM24" s="719"/>
      <c r="DN24" s="719"/>
      <c r="DO24" s="719"/>
      <c r="DP24" s="719"/>
      <c r="DQ24" s="719"/>
      <c r="DR24" s="719"/>
      <c r="DS24" s="719"/>
      <c r="DT24" s="719"/>
      <c r="DU24" s="719"/>
      <c r="DV24" s="762"/>
      <c r="DW24" s="763">
        <v>42.3</v>
      </c>
      <c r="DX24" s="736"/>
      <c r="DY24" s="736"/>
      <c r="DZ24" s="736"/>
      <c r="EA24" s="736"/>
      <c r="EB24" s="736"/>
      <c r="EC24" s="764"/>
    </row>
    <row r="25" spans="2:133" ht="11.25" customHeight="1" x14ac:dyDescent="0.15">
      <c r="B25" s="662" t="s">
        <v>286</v>
      </c>
      <c r="C25" s="663"/>
      <c r="D25" s="663"/>
      <c r="E25" s="663"/>
      <c r="F25" s="663"/>
      <c r="G25" s="663"/>
      <c r="H25" s="663"/>
      <c r="I25" s="663"/>
      <c r="J25" s="663"/>
      <c r="K25" s="663"/>
      <c r="L25" s="663"/>
      <c r="M25" s="663"/>
      <c r="N25" s="663"/>
      <c r="O25" s="663"/>
      <c r="P25" s="663"/>
      <c r="Q25" s="664"/>
      <c r="R25" s="665">
        <v>285341</v>
      </c>
      <c r="S25" s="666"/>
      <c r="T25" s="666"/>
      <c r="U25" s="666"/>
      <c r="V25" s="666"/>
      <c r="W25" s="666"/>
      <c r="X25" s="666"/>
      <c r="Y25" s="667"/>
      <c r="Z25" s="692">
        <v>0.9</v>
      </c>
      <c r="AA25" s="692"/>
      <c r="AB25" s="692"/>
      <c r="AC25" s="692"/>
      <c r="AD25" s="693" t="s">
        <v>126</v>
      </c>
      <c r="AE25" s="693"/>
      <c r="AF25" s="693"/>
      <c r="AG25" s="693"/>
      <c r="AH25" s="693"/>
      <c r="AI25" s="693"/>
      <c r="AJ25" s="693"/>
      <c r="AK25" s="693"/>
      <c r="AL25" s="668" t="s">
        <v>126</v>
      </c>
      <c r="AM25" s="669"/>
      <c r="AN25" s="669"/>
      <c r="AO25" s="694"/>
      <c r="AP25" s="758" t="s">
        <v>287</v>
      </c>
      <c r="AQ25" s="765"/>
      <c r="AR25" s="765"/>
      <c r="AS25" s="765"/>
      <c r="AT25" s="765"/>
      <c r="AU25" s="765"/>
      <c r="AV25" s="765"/>
      <c r="AW25" s="765"/>
      <c r="AX25" s="765"/>
      <c r="AY25" s="765"/>
      <c r="AZ25" s="765"/>
      <c r="BA25" s="765"/>
      <c r="BB25" s="765"/>
      <c r="BC25" s="765"/>
      <c r="BD25" s="765"/>
      <c r="BE25" s="765"/>
      <c r="BF25" s="760"/>
      <c r="BG25" s="665" t="s">
        <v>126</v>
      </c>
      <c r="BH25" s="666"/>
      <c r="BI25" s="666"/>
      <c r="BJ25" s="666"/>
      <c r="BK25" s="666"/>
      <c r="BL25" s="666"/>
      <c r="BM25" s="666"/>
      <c r="BN25" s="667"/>
      <c r="BO25" s="692" t="s">
        <v>126</v>
      </c>
      <c r="BP25" s="692"/>
      <c r="BQ25" s="692"/>
      <c r="BR25" s="692"/>
      <c r="BS25" s="693" t="s">
        <v>126</v>
      </c>
      <c r="BT25" s="693"/>
      <c r="BU25" s="693"/>
      <c r="BV25" s="693"/>
      <c r="BW25" s="693"/>
      <c r="BX25" s="693"/>
      <c r="BY25" s="693"/>
      <c r="BZ25" s="693"/>
      <c r="CA25" s="693"/>
      <c r="CB25" s="751"/>
      <c r="CD25" s="707" t="s">
        <v>288</v>
      </c>
      <c r="CE25" s="704"/>
      <c r="CF25" s="704"/>
      <c r="CG25" s="704"/>
      <c r="CH25" s="704"/>
      <c r="CI25" s="704"/>
      <c r="CJ25" s="704"/>
      <c r="CK25" s="704"/>
      <c r="CL25" s="704"/>
      <c r="CM25" s="704"/>
      <c r="CN25" s="704"/>
      <c r="CO25" s="704"/>
      <c r="CP25" s="704"/>
      <c r="CQ25" s="705"/>
      <c r="CR25" s="665">
        <v>4122781</v>
      </c>
      <c r="CS25" s="676"/>
      <c r="CT25" s="676"/>
      <c r="CU25" s="676"/>
      <c r="CV25" s="676"/>
      <c r="CW25" s="676"/>
      <c r="CX25" s="676"/>
      <c r="CY25" s="677"/>
      <c r="CZ25" s="668">
        <v>13.3</v>
      </c>
      <c r="DA25" s="678"/>
      <c r="DB25" s="678"/>
      <c r="DC25" s="679"/>
      <c r="DD25" s="671">
        <v>3688600</v>
      </c>
      <c r="DE25" s="676"/>
      <c r="DF25" s="676"/>
      <c r="DG25" s="676"/>
      <c r="DH25" s="676"/>
      <c r="DI25" s="676"/>
      <c r="DJ25" s="676"/>
      <c r="DK25" s="677"/>
      <c r="DL25" s="671">
        <v>3629086</v>
      </c>
      <c r="DM25" s="676"/>
      <c r="DN25" s="676"/>
      <c r="DO25" s="676"/>
      <c r="DP25" s="676"/>
      <c r="DQ25" s="676"/>
      <c r="DR25" s="676"/>
      <c r="DS25" s="676"/>
      <c r="DT25" s="676"/>
      <c r="DU25" s="676"/>
      <c r="DV25" s="677"/>
      <c r="DW25" s="668">
        <v>20.2</v>
      </c>
      <c r="DX25" s="678"/>
      <c r="DY25" s="678"/>
      <c r="DZ25" s="678"/>
      <c r="EA25" s="678"/>
      <c r="EB25" s="678"/>
      <c r="EC25" s="699"/>
    </row>
    <row r="26" spans="2:133" ht="11.25" customHeight="1" x14ac:dyDescent="0.15">
      <c r="B26" s="662" t="s">
        <v>289</v>
      </c>
      <c r="C26" s="663"/>
      <c r="D26" s="663"/>
      <c r="E26" s="663"/>
      <c r="F26" s="663"/>
      <c r="G26" s="663"/>
      <c r="H26" s="663"/>
      <c r="I26" s="663"/>
      <c r="J26" s="663"/>
      <c r="K26" s="663"/>
      <c r="L26" s="663"/>
      <c r="M26" s="663"/>
      <c r="N26" s="663"/>
      <c r="O26" s="663"/>
      <c r="P26" s="663"/>
      <c r="Q26" s="664"/>
      <c r="R26" s="665">
        <v>2791</v>
      </c>
      <c r="S26" s="666"/>
      <c r="T26" s="666"/>
      <c r="U26" s="666"/>
      <c r="V26" s="666"/>
      <c r="W26" s="666"/>
      <c r="X26" s="666"/>
      <c r="Y26" s="667"/>
      <c r="Z26" s="692">
        <v>0</v>
      </c>
      <c r="AA26" s="692"/>
      <c r="AB26" s="692"/>
      <c r="AC26" s="692"/>
      <c r="AD26" s="693" t="s">
        <v>126</v>
      </c>
      <c r="AE26" s="693"/>
      <c r="AF26" s="693"/>
      <c r="AG26" s="693"/>
      <c r="AH26" s="693"/>
      <c r="AI26" s="693"/>
      <c r="AJ26" s="693"/>
      <c r="AK26" s="693"/>
      <c r="AL26" s="668" t="s">
        <v>126</v>
      </c>
      <c r="AM26" s="669"/>
      <c r="AN26" s="669"/>
      <c r="AO26" s="694"/>
      <c r="AP26" s="758" t="s">
        <v>290</v>
      </c>
      <c r="AQ26" s="759"/>
      <c r="AR26" s="759"/>
      <c r="AS26" s="759"/>
      <c r="AT26" s="759"/>
      <c r="AU26" s="759"/>
      <c r="AV26" s="759"/>
      <c r="AW26" s="759"/>
      <c r="AX26" s="759"/>
      <c r="AY26" s="759"/>
      <c r="AZ26" s="759"/>
      <c r="BA26" s="759"/>
      <c r="BB26" s="759"/>
      <c r="BC26" s="759"/>
      <c r="BD26" s="759"/>
      <c r="BE26" s="759"/>
      <c r="BF26" s="760"/>
      <c r="BG26" s="665" t="s">
        <v>126</v>
      </c>
      <c r="BH26" s="666"/>
      <c r="BI26" s="666"/>
      <c r="BJ26" s="666"/>
      <c r="BK26" s="666"/>
      <c r="BL26" s="666"/>
      <c r="BM26" s="666"/>
      <c r="BN26" s="667"/>
      <c r="BO26" s="692" t="s">
        <v>126</v>
      </c>
      <c r="BP26" s="692"/>
      <c r="BQ26" s="692"/>
      <c r="BR26" s="692"/>
      <c r="BS26" s="693" t="s">
        <v>126</v>
      </c>
      <c r="BT26" s="693"/>
      <c r="BU26" s="693"/>
      <c r="BV26" s="693"/>
      <c r="BW26" s="693"/>
      <c r="BX26" s="693"/>
      <c r="BY26" s="693"/>
      <c r="BZ26" s="693"/>
      <c r="CA26" s="693"/>
      <c r="CB26" s="751"/>
      <c r="CD26" s="707" t="s">
        <v>291</v>
      </c>
      <c r="CE26" s="704"/>
      <c r="CF26" s="704"/>
      <c r="CG26" s="704"/>
      <c r="CH26" s="704"/>
      <c r="CI26" s="704"/>
      <c r="CJ26" s="704"/>
      <c r="CK26" s="704"/>
      <c r="CL26" s="704"/>
      <c r="CM26" s="704"/>
      <c r="CN26" s="704"/>
      <c r="CO26" s="704"/>
      <c r="CP26" s="704"/>
      <c r="CQ26" s="705"/>
      <c r="CR26" s="665">
        <v>2085021</v>
      </c>
      <c r="CS26" s="666"/>
      <c r="CT26" s="666"/>
      <c r="CU26" s="666"/>
      <c r="CV26" s="666"/>
      <c r="CW26" s="666"/>
      <c r="CX26" s="666"/>
      <c r="CY26" s="667"/>
      <c r="CZ26" s="668">
        <v>6.7</v>
      </c>
      <c r="DA26" s="678"/>
      <c r="DB26" s="678"/>
      <c r="DC26" s="679"/>
      <c r="DD26" s="671">
        <v>1886937</v>
      </c>
      <c r="DE26" s="666"/>
      <c r="DF26" s="666"/>
      <c r="DG26" s="666"/>
      <c r="DH26" s="666"/>
      <c r="DI26" s="666"/>
      <c r="DJ26" s="666"/>
      <c r="DK26" s="667"/>
      <c r="DL26" s="671" t="s">
        <v>126</v>
      </c>
      <c r="DM26" s="666"/>
      <c r="DN26" s="666"/>
      <c r="DO26" s="666"/>
      <c r="DP26" s="666"/>
      <c r="DQ26" s="666"/>
      <c r="DR26" s="666"/>
      <c r="DS26" s="666"/>
      <c r="DT26" s="666"/>
      <c r="DU26" s="666"/>
      <c r="DV26" s="667"/>
      <c r="DW26" s="668" t="s">
        <v>126</v>
      </c>
      <c r="DX26" s="678"/>
      <c r="DY26" s="678"/>
      <c r="DZ26" s="678"/>
      <c r="EA26" s="678"/>
      <c r="EB26" s="678"/>
      <c r="EC26" s="699"/>
    </row>
    <row r="27" spans="2:133" ht="11.25" customHeight="1" x14ac:dyDescent="0.15">
      <c r="B27" s="662" t="s">
        <v>292</v>
      </c>
      <c r="C27" s="663"/>
      <c r="D27" s="663"/>
      <c r="E27" s="663"/>
      <c r="F27" s="663"/>
      <c r="G27" s="663"/>
      <c r="H27" s="663"/>
      <c r="I27" s="663"/>
      <c r="J27" s="663"/>
      <c r="K27" s="663"/>
      <c r="L27" s="663"/>
      <c r="M27" s="663"/>
      <c r="N27" s="663"/>
      <c r="O27" s="663"/>
      <c r="P27" s="663"/>
      <c r="Q27" s="664"/>
      <c r="R27" s="665">
        <v>17404730</v>
      </c>
      <c r="S27" s="666"/>
      <c r="T27" s="666"/>
      <c r="U27" s="666"/>
      <c r="V27" s="666"/>
      <c r="W27" s="666"/>
      <c r="X27" s="666"/>
      <c r="Y27" s="667"/>
      <c r="Z27" s="692">
        <v>51.9</v>
      </c>
      <c r="AA27" s="692"/>
      <c r="AB27" s="692"/>
      <c r="AC27" s="692"/>
      <c r="AD27" s="693">
        <v>16322492</v>
      </c>
      <c r="AE27" s="693"/>
      <c r="AF27" s="693"/>
      <c r="AG27" s="693"/>
      <c r="AH27" s="693"/>
      <c r="AI27" s="693"/>
      <c r="AJ27" s="693"/>
      <c r="AK27" s="693"/>
      <c r="AL27" s="668">
        <v>98.900001525878906</v>
      </c>
      <c r="AM27" s="669"/>
      <c r="AN27" s="669"/>
      <c r="AO27" s="694"/>
      <c r="AP27" s="662" t="s">
        <v>293</v>
      </c>
      <c r="AQ27" s="663"/>
      <c r="AR27" s="663"/>
      <c r="AS27" s="663"/>
      <c r="AT27" s="663"/>
      <c r="AU27" s="663"/>
      <c r="AV27" s="663"/>
      <c r="AW27" s="663"/>
      <c r="AX27" s="663"/>
      <c r="AY27" s="663"/>
      <c r="AZ27" s="663"/>
      <c r="BA27" s="663"/>
      <c r="BB27" s="663"/>
      <c r="BC27" s="663"/>
      <c r="BD27" s="663"/>
      <c r="BE27" s="663"/>
      <c r="BF27" s="664"/>
      <c r="BG27" s="665">
        <v>12192349</v>
      </c>
      <c r="BH27" s="666"/>
      <c r="BI27" s="666"/>
      <c r="BJ27" s="666"/>
      <c r="BK27" s="666"/>
      <c r="BL27" s="666"/>
      <c r="BM27" s="666"/>
      <c r="BN27" s="667"/>
      <c r="BO27" s="692">
        <v>100</v>
      </c>
      <c r="BP27" s="692"/>
      <c r="BQ27" s="692"/>
      <c r="BR27" s="692"/>
      <c r="BS27" s="693" t="s">
        <v>126</v>
      </c>
      <c r="BT27" s="693"/>
      <c r="BU27" s="693"/>
      <c r="BV27" s="693"/>
      <c r="BW27" s="693"/>
      <c r="BX27" s="693"/>
      <c r="BY27" s="693"/>
      <c r="BZ27" s="693"/>
      <c r="CA27" s="693"/>
      <c r="CB27" s="751"/>
      <c r="CD27" s="707" t="s">
        <v>294</v>
      </c>
      <c r="CE27" s="704"/>
      <c r="CF27" s="704"/>
      <c r="CG27" s="704"/>
      <c r="CH27" s="704"/>
      <c r="CI27" s="704"/>
      <c r="CJ27" s="704"/>
      <c r="CK27" s="704"/>
      <c r="CL27" s="704"/>
      <c r="CM27" s="704"/>
      <c r="CN27" s="704"/>
      <c r="CO27" s="704"/>
      <c r="CP27" s="704"/>
      <c r="CQ27" s="705"/>
      <c r="CR27" s="665">
        <v>8671027</v>
      </c>
      <c r="CS27" s="676"/>
      <c r="CT27" s="676"/>
      <c r="CU27" s="676"/>
      <c r="CV27" s="676"/>
      <c r="CW27" s="676"/>
      <c r="CX27" s="676"/>
      <c r="CY27" s="677"/>
      <c r="CZ27" s="668">
        <v>27.9</v>
      </c>
      <c r="DA27" s="678"/>
      <c r="DB27" s="678"/>
      <c r="DC27" s="679"/>
      <c r="DD27" s="671">
        <v>2045008</v>
      </c>
      <c r="DE27" s="676"/>
      <c r="DF27" s="676"/>
      <c r="DG27" s="676"/>
      <c r="DH27" s="676"/>
      <c r="DI27" s="676"/>
      <c r="DJ27" s="676"/>
      <c r="DK27" s="677"/>
      <c r="DL27" s="671">
        <v>1838960</v>
      </c>
      <c r="DM27" s="676"/>
      <c r="DN27" s="676"/>
      <c r="DO27" s="676"/>
      <c r="DP27" s="676"/>
      <c r="DQ27" s="676"/>
      <c r="DR27" s="676"/>
      <c r="DS27" s="676"/>
      <c r="DT27" s="676"/>
      <c r="DU27" s="676"/>
      <c r="DV27" s="677"/>
      <c r="DW27" s="668">
        <v>10.199999999999999</v>
      </c>
      <c r="DX27" s="678"/>
      <c r="DY27" s="678"/>
      <c r="DZ27" s="678"/>
      <c r="EA27" s="678"/>
      <c r="EB27" s="678"/>
      <c r="EC27" s="699"/>
    </row>
    <row r="28" spans="2:133" ht="11.25" customHeight="1" x14ac:dyDescent="0.15">
      <c r="B28" s="662" t="s">
        <v>295</v>
      </c>
      <c r="C28" s="663"/>
      <c r="D28" s="663"/>
      <c r="E28" s="663"/>
      <c r="F28" s="663"/>
      <c r="G28" s="663"/>
      <c r="H28" s="663"/>
      <c r="I28" s="663"/>
      <c r="J28" s="663"/>
      <c r="K28" s="663"/>
      <c r="L28" s="663"/>
      <c r="M28" s="663"/>
      <c r="N28" s="663"/>
      <c r="O28" s="663"/>
      <c r="P28" s="663"/>
      <c r="Q28" s="664"/>
      <c r="R28" s="665">
        <v>13752</v>
      </c>
      <c r="S28" s="666"/>
      <c r="T28" s="666"/>
      <c r="U28" s="666"/>
      <c r="V28" s="666"/>
      <c r="W28" s="666"/>
      <c r="X28" s="666"/>
      <c r="Y28" s="667"/>
      <c r="Z28" s="692">
        <v>0</v>
      </c>
      <c r="AA28" s="692"/>
      <c r="AB28" s="692"/>
      <c r="AC28" s="692"/>
      <c r="AD28" s="693">
        <v>13752</v>
      </c>
      <c r="AE28" s="693"/>
      <c r="AF28" s="693"/>
      <c r="AG28" s="693"/>
      <c r="AH28" s="693"/>
      <c r="AI28" s="693"/>
      <c r="AJ28" s="693"/>
      <c r="AK28" s="693"/>
      <c r="AL28" s="668">
        <v>0.1</v>
      </c>
      <c r="AM28" s="669"/>
      <c r="AN28" s="669"/>
      <c r="AO28" s="694"/>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92"/>
      <c r="BP28" s="692"/>
      <c r="BQ28" s="692"/>
      <c r="BR28" s="692"/>
      <c r="BS28" s="671"/>
      <c r="BT28" s="666"/>
      <c r="BU28" s="666"/>
      <c r="BV28" s="666"/>
      <c r="BW28" s="666"/>
      <c r="BX28" s="666"/>
      <c r="BY28" s="666"/>
      <c r="BZ28" s="666"/>
      <c r="CA28" s="666"/>
      <c r="CB28" s="706"/>
      <c r="CD28" s="707" t="s">
        <v>296</v>
      </c>
      <c r="CE28" s="704"/>
      <c r="CF28" s="704"/>
      <c r="CG28" s="704"/>
      <c r="CH28" s="704"/>
      <c r="CI28" s="704"/>
      <c r="CJ28" s="704"/>
      <c r="CK28" s="704"/>
      <c r="CL28" s="704"/>
      <c r="CM28" s="704"/>
      <c r="CN28" s="704"/>
      <c r="CO28" s="704"/>
      <c r="CP28" s="704"/>
      <c r="CQ28" s="705"/>
      <c r="CR28" s="665">
        <v>2183328</v>
      </c>
      <c r="CS28" s="666"/>
      <c r="CT28" s="666"/>
      <c r="CU28" s="666"/>
      <c r="CV28" s="666"/>
      <c r="CW28" s="666"/>
      <c r="CX28" s="666"/>
      <c r="CY28" s="667"/>
      <c r="CZ28" s="668">
        <v>7</v>
      </c>
      <c r="DA28" s="678"/>
      <c r="DB28" s="678"/>
      <c r="DC28" s="679"/>
      <c r="DD28" s="671">
        <v>2148786</v>
      </c>
      <c r="DE28" s="666"/>
      <c r="DF28" s="666"/>
      <c r="DG28" s="666"/>
      <c r="DH28" s="666"/>
      <c r="DI28" s="666"/>
      <c r="DJ28" s="666"/>
      <c r="DK28" s="667"/>
      <c r="DL28" s="671">
        <v>2143814</v>
      </c>
      <c r="DM28" s="666"/>
      <c r="DN28" s="666"/>
      <c r="DO28" s="666"/>
      <c r="DP28" s="666"/>
      <c r="DQ28" s="666"/>
      <c r="DR28" s="666"/>
      <c r="DS28" s="666"/>
      <c r="DT28" s="666"/>
      <c r="DU28" s="666"/>
      <c r="DV28" s="667"/>
      <c r="DW28" s="668">
        <v>11.9</v>
      </c>
      <c r="DX28" s="678"/>
      <c r="DY28" s="678"/>
      <c r="DZ28" s="678"/>
      <c r="EA28" s="678"/>
      <c r="EB28" s="678"/>
      <c r="EC28" s="699"/>
    </row>
    <row r="29" spans="2:133" ht="11.25" customHeight="1" x14ac:dyDescent="0.15">
      <c r="B29" s="662" t="s">
        <v>297</v>
      </c>
      <c r="C29" s="663"/>
      <c r="D29" s="663"/>
      <c r="E29" s="663"/>
      <c r="F29" s="663"/>
      <c r="G29" s="663"/>
      <c r="H29" s="663"/>
      <c r="I29" s="663"/>
      <c r="J29" s="663"/>
      <c r="K29" s="663"/>
      <c r="L29" s="663"/>
      <c r="M29" s="663"/>
      <c r="N29" s="663"/>
      <c r="O29" s="663"/>
      <c r="P29" s="663"/>
      <c r="Q29" s="664"/>
      <c r="R29" s="665">
        <v>185843</v>
      </c>
      <c r="S29" s="666"/>
      <c r="T29" s="666"/>
      <c r="U29" s="666"/>
      <c r="V29" s="666"/>
      <c r="W29" s="666"/>
      <c r="X29" s="666"/>
      <c r="Y29" s="667"/>
      <c r="Z29" s="692">
        <v>0.6</v>
      </c>
      <c r="AA29" s="692"/>
      <c r="AB29" s="692"/>
      <c r="AC29" s="692"/>
      <c r="AD29" s="693" t="s">
        <v>126</v>
      </c>
      <c r="AE29" s="693"/>
      <c r="AF29" s="693"/>
      <c r="AG29" s="693"/>
      <c r="AH29" s="693"/>
      <c r="AI29" s="693"/>
      <c r="AJ29" s="693"/>
      <c r="AK29" s="693"/>
      <c r="AL29" s="668" t="s">
        <v>126</v>
      </c>
      <c r="AM29" s="669"/>
      <c r="AN29" s="669"/>
      <c r="AO29" s="694"/>
      <c r="AP29" s="642"/>
      <c r="AQ29" s="643"/>
      <c r="AR29" s="643"/>
      <c r="AS29" s="643"/>
      <c r="AT29" s="643"/>
      <c r="AU29" s="643"/>
      <c r="AV29" s="643"/>
      <c r="AW29" s="643"/>
      <c r="AX29" s="643"/>
      <c r="AY29" s="643"/>
      <c r="AZ29" s="643"/>
      <c r="BA29" s="643"/>
      <c r="BB29" s="643"/>
      <c r="BC29" s="643"/>
      <c r="BD29" s="643"/>
      <c r="BE29" s="643"/>
      <c r="BF29" s="644"/>
      <c r="BG29" s="665"/>
      <c r="BH29" s="666"/>
      <c r="BI29" s="666"/>
      <c r="BJ29" s="666"/>
      <c r="BK29" s="666"/>
      <c r="BL29" s="666"/>
      <c r="BM29" s="666"/>
      <c r="BN29" s="667"/>
      <c r="BO29" s="692"/>
      <c r="BP29" s="692"/>
      <c r="BQ29" s="692"/>
      <c r="BR29" s="692"/>
      <c r="BS29" s="693"/>
      <c r="BT29" s="693"/>
      <c r="BU29" s="693"/>
      <c r="BV29" s="693"/>
      <c r="BW29" s="693"/>
      <c r="BX29" s="693"/>
      <c r="BY29" s="693"/>
      <c r="BZ29" s="693"/>
      <c r="CA29" s="693"/>
      <c r="CB29" s="751"/>
      <c r="CD29" s="752" t="s">
        <v>298</v>
      </c>
      <c r="CE29" s="753"/>
      <c r="CF29" s="707" t="s">
        <v>69</v>
      </c>
      <c r="CG29" s="704"/>
      <c r="CH29" s="704"/>
      <c r="CI29" s="704"/>
      <c r="CJ29" s="704"/>
      <c r="CK29" s="704"/>
      <c r="CL29" s="704"/>
      <c r="CM29" s="704"/>
      <c r="CN29" s="704"/>
      <c r="CO29" s="704"/>
      <c r="CP29" s="704"/>
      <c r="CQ29" s="705"/>
      <c r="CR29" s="665">
        <v>2183328</v>
      </c>
      <c r="CS29" s="676"/>
      <c r="CT29" s="676"/>
      <c r="CU29" s="676"/>
      <c r="CV29" s="676"/>
      <c r="CW29" s="676"/>
      <c r="CX29" s="676"/>
      <c r="CY29" s="677"/>
      <c r="CZ29" s="668">
        <v>7</v>
      </c>
      <c r="DA29" s="678"/>
      <c r="DB29" s="678"/>
      <c r="DC29" s="679"/>
      <c r="DD29" s="671">
        <v>2148786</v>
      </c>
      <c r="DE29" s="676"/>
      <c r="DF29" s="676"/>
      <c r="DG29" s="676"/>
      <c r="DH29" s="676"/>
      <c r="DI29" s="676"/>
      <c r="DJ29" s="676"/>
      <c r="DK29" s="677"/>
      <c r="DL29" s="671">
        <v>2143814</v>
      </c>
      <c r="DM29" s="676"/>
      <c r="DN29" s="676"/>
      <c r="DO29" s="676"/>
      <c r="DP29" s="676"/>
      <c r="DQ29" s="676"/>
      <c r="DR29" s="676"/>
      <c r="DS29" s="676"/>
      <c r="DT29" s="676"/>
      <c r="DU29" s="676"/>
      <c r="DV29" s="677"/>
      <c r="DW29" s="668">
        <v>11.9</v>
      </c>
      <c r="DX29" s="678"/>
      <c r="DY29" s="678"/>
      <c r="DZ29" s="678"/>
      <c r="EA29" s="678"/>
      <c r="EB29" s="678"/>
      <c r="EC29" s="699"/>
    </row>
    <row r="30" spans="2:133" ht="11.25" customHeight="1" x14ac:dyDescent="0.15">
      <c r="B30" s="662" t="s">
        <v>299</v>
      </c>
      <c r="C30" s="663"/>
      <c r="D30" s="663"/>
      <c r="E30" s="663"/>
      <c r="F30" s="663"/>
      <c r="G30" s="663"/>
      <c r="H30" s="663"/>
      <c r="I30" s="663"/>
      <c r="J30" s="663"/>
      <c r="K30" s="663"/>
      <c r="L30" s="663"/>
      <c r="M30" s="663"/>
      <c r="N30" s="663"/>
      <c r="O30" s="663"/>
      <c r="P30" s="663"/>
      <c r="Q30" s="664"/>
      <c r="R30" s="665">
        <v>160723</v>
      </c>
      <c r="S30" s="666"/>
      <c r="T30" s="666"/>
      <c r="U30" s="666"/>
      <c r="V30" s="666"/>
      <c r="W30" s="666"/>
      <c r="X30" s="666"/>
      <c r="Y30" s="667"/>
      <c r="Z30" s="692">
        <v>0.5</v>
      </c>
      <c r="AA30" s="692"/>
      <c r="AB30" s="692"/>
      <c r="AC30" s="692"/>
      <c r="AD30" s="693">
        <v>59615</v>
      </c>
      <c r="AE30" s="693"/>
      <c r="AF30" s="693"/>
      <c r="AG30" s="693"/>
      <c r="AH30" s="693"/>
      <c r="AI30" s="693"/>
      <c r="AJ30" s="693"/>
      <c r="AK30" s="693"/>
      <c r="AL30" s="668">
        <v>0.4</v>
      </c>
      <c r="AM30" s="669"/>
      <c r="AN30" s="669"/>
      <c r="AO30" s="694"/>
      <c r="AP30" s="724" t="s">
        <v>217</v>
      </c>
      <c r="AQ30" s="725"/>
      <c r="AR30" s="725"/>
      <c r="AS30" s="725"/>
      <c r="AT30" s="725"/>
      <c r="AU30" s="725"/>
      <c r="AV30" s="725"/>
      <c r="AW30" s="725"/>
      <c r="AX30" s="725"/>
      <c r="AY30" s="725"/>
      <c r="AZ30" s="725"/>
      <c r="BA30" s="725"/>
      <c r="BB30" s="725"/>
      <c r="BC30" s="725"/>
      <c r="BD30" s="725"/>
      <c r="BE30" s="725"/>
      <c r="BF30" s="726"/>
      <c r="BG30" s="724" t="s">
        <v>300</v>
      </c>
      <c r="BH30" s="749"/>
      <c r="BI30" s="749"/>
      <c r="BJ30" s="749"/>
      <c r="BK30" s="749"/>
      <c r="BL30" s="749"/>
      <c r="BM30" s="749"/>
      <c r="BN30" s="749"/>
      <c r="BO30" s="749"/>
      <c r="BP30" s="749"/>
      <c r="BQ30" s="750"/>
      <c r="BR30" s="724" t="s">
        <v>301</v>
      </c>
      <c r="BS30" s="749"/>
      <c r="BT30" s="749"/>
      <c r="BU30" s="749"/>
      <c r="BV30" s="749"/>
      <c r="BW30" s="749"/>
      <c r="BX30" s="749"/>
      <c r="BY30" s="749"/>
      <c r="BZ30" s="749"/>
      <c r="CA30" s="749"/>
      <c r="CB30" s="750"/>
      <c r="CD30" s="754"/>
      <c r="CE30" s="755"/>
      <c r="CF30" s="707" t="s">
        <v>302</v>
      </c>
      <c r="CG30" s="704"/>
      <c r="CH30" s="704"/>
      <c r="CI30" s="704"/>
      <c r="CJ30" s="704"/>
      <c r="CK30" s="704"/>
      <c r="CL30" s="704"/>
      <c r="CM30" s="704"/>
      <c r="CN30" s="704"/>
      <c r="CO30" s="704"/>
      <c r="CP30" s="704"/>
      <c r="CQ30" s="705"/>
      <c r="CR30" s="665">
        <v>1990930</v>
      </c>
      <c r="CS30" s="666"/>
      <c r="CT30" s="666"/>
      <c r="CU30" s="666"/>
      <c r="CV30" s="666"/>
      <c r="CW30" s="666"/>
      <c r="CX30" s="666"/>
      <c r="CY30" s="667"/>
      <c r="CZ30" s="668">
        <v>6.4</v>
      </c>
      <c r="DA30" s="678"/>
      <c r="DB30" s="678"/>
      <c r="DC30" s="679"/>
      <c r="DD30" s="671">
        <v>1957291</v>
      </c>
      <c r="DE30" s="666"/>
      <c r="DF30" s="666"/>
      <c r="DG30" s="666"/>
      <c r="DH30" s="666"/>
      <c r="DI30" s="666"/>
      <c r="DJ30" s="666"/>
      <c r="DK30" s="667"/>
      <c r="DL30" s="671">
        <v>1952319</v>
      </c>
      <c r="DM30" s="666"/>
      <c r="DN30" s="666"/>
      <c r="DO30" s="666"/>
      <c r="DP30" s="666"/>
      <c r="DQ30" s="666"/>
      <c r="DR30" s="666"/>
      <c r="DS30" s="666"/>
      <c r="DT30" s="666"/>
      <c r="DU30" s="666"/>
      <c r="DV30" s="667"/>
      <c r="DW30" s="668">
        <v>10.9</v>
      </c>
      <c r="DX30" s="678"/>
      <c r="DY30" s="678"/>
      <c r="DZ30" s="678"/>
      <c r="EA30" s="678"/>
      <c r="EB30" s="678"/>
      <c r="EC30" s="699"/>
    </row>
    <row r="31" spans="2:133" ht="11.25" customHeight="1" x14ac:dyDescent="0.15">
      <c r="B31" s="662" t="s">
        <v>303</v>
      </c>
      <c r="C31" s="663"/>
      <c r="D31" s="663"/>
      <c r="E31" s="663"/>
      <c r="F31" s="663"/>
      <c r="G31" s="663"/>
      <c r="H31" s="663"/>
      <c r="I31" s="663"/>
      <c r="J31" s="663"/>
      <c r="K31" s="663"/>
      <c r="L31" s="663"/>
      <c r="M31" s="663"/>
      <c r="N31" s="663"/>
      <c r="O31" s="663"/>
      <c r="P31" s="663"/>
      <c r="Q31" s="664"/>
      <c r="R31" s="665">
        <v>219899</v>
      </c>
      <c r="S31" s="666"/>
      <c r="T31" s="666"/>
      <c r="U31" s="666"/>
      <c r="V31" s="666"/>
      <c r="W31" s="666"/>
      <c r="X31" s="666"/>
      <c r="Y31" s="667"/>
      <c r="Z31" s="692">
        <v>0.7</v>
      </c>
      <c r="AA31" s="692"/>
      <c r="AB31" s="692"/>
      <c r="AC31" s="692"/>
      <c r="AD31" s="693" t="s">
        <v>126</v>
      </c>
      <c r="AE31" s="693"/>
      <c r="AF31" s="693"/>
      <c r="AG31" s="693"/>
      <c r="AH31" s="693"/>
      <c r="AI31" s="693"/>
      <c r="AJ31" s="693"/>
      <c r="AK31" s="693"/>
      <c r="AL31" s="668" t="s">
        <v>126</v>
      </c>
      <c r="AM31" s="669"/>
      <c r="AN31" s="669"/>
      <c r="AO31" s="694"/>
      <c r="AP31" s="738" t="s">
        <v>304</v>
      </c>
      <c r="AQ31" s="739"/>
      <c r="AR31" s="739"/>
      <c r="AS31" s="739"/>
      <c r="AT31" s="744" t="s">
        <v>305</v>
      </c>
      <c r="AU31" s="367"/>
      <c r="AV31" s="367"/>
      <c r="AW31" s="367"/>
      <c r="AX31" s="731" t="s">
        <v>184</v>
      </c>
      <c r="AY31" s="732"/>
      <c r="AZ31" s="732"/>
      <c r="BA31" s="732"/>
      <c r="BB31" s="732"/>
      <c r="BC31" s="732"/>
      <c r="BD31" s="732"/>
      <c r="BE31" s="732"/>
      <c r="BF31" s="733"/>
      <c r="BG31" s="734">
        <v>99.1</v>
      </c>
      <c r="BH31" s="735"/>
      <c r="BI31" s="735"/>
      <c r="BJ31" s="735"/>
      <c r="BK31" s="735"/>
      <c r="BL31" s="735"/>
      <c r="BM31" s="736">
        <v>96.1</v>
      </c>
      <c r="BN31" s="735"/>
      <c r="BO31" s="735"/>
      <c r="BP31" s="735"/>
      <c r="BQ31" s="737"/>
      <c r="BR31" s="734">
        <v>98.9</v>
      </c>
      <c r="BS31" s="735"/>
      <c r="BT31" s="735"/>
      <c r="BU31" s="735"/>
      <c r="BV31" s="735"/>
      <c r="BW31" s="735"/>
      <c r="BX31" s="736">
        <v>95.7</v>
      </c>
      <c r="BY31" s="735"/>
      <c r="BZ31" s="735"/>
      <c r="CA31" s="735"/>
      <c r="CB31" s="737"/>
      <c r="CD31" s="754"/>
      <c r="CE31" s="755"/>
      <c r="CF31" s="707" t="s">
        <v>306</v>
      </c>
      <c r="CG31" s="704"/>
      <c r="CH31" s="704"/>
      <c r="CI31" s="704"/>
      <c r="CJ31" s="704"/>
      <c r="CK31" s="704"/>
      <c r="CL31" s="704"/>
      <c r="CM31" s="704"/>
      <c r="CN31" s="704"/>
      <c r="CO31" s="704"/>
      <c r="CP31" s="704"/>
      <c r="CQ31" s="705"/>
      <c r="CR31" s="665">
        <v>192398</v>
      </c>
      <c r="CS31" s="676"/>
      <c r="CT31" s="676"/>
      <c r="CU31" s="676"/>
      <c r="CV31" s="676"/>
      <c r="CW31" s="676"/>
      <c r="CX31" s="676"/>
      <c r="CY31" s="677"/>
      <c r="CZ31" s="668">
        <v>0.6</v>
      </c>
      <c r="DA31" s="678"/>
      <c r="DB31" s="678"/>
      <c r="DC31" s="679"/>
      <c r="DD31" s="671">
        <v>191495</v>
      </c>
      <c r="DE31" s="676"/>
      <c r="DF31" s="676"/>
      <c r="DG31" s="676"/>
      <c r="DH31" s="676"/>
      <c r="DI31" s="676"/>
      <c r="DJ31" s="676"/>
      <c r="DK31" s="677"/>
      <c r="DL31" s="671">
        <v>191495</v>
      </c>
      <c r="DM31" s="676"/>
      <c r="DN31" s="676"/>
      <c r="DO31" s="676"/>
      <c r="DP31" s="676"/>
      <c r="DQ31" s="676"/>
      <c r="DR31" s="676"/>
      <c r="DS31" s="676"/>
      <c r="DT31" s="676"/>
      <c r="DU31" s="676"/>
      <c r="DV31" s="677"/>
      <c r="DW31" s="668">
        <v>1.1000000000000001</v>
      </c>
      <c r="DX31" s="678"/>
      <c r="DY31" s="678"/>
      <c r="DZ31" s="678"/>
      <c r="EA31" s="678"/>
      <c r="EB31" s="678"/>
      <c r="EC31" s="699"/>
    </row>
    <row r="32" spans="2:133" ht="11.25" customHeight="1" x14ac:dyDescent="0.15">
      <c r="B32" s="662" t="s">
        <v>307</v>
      </c>
      <c r="C32" s="663"/>
      <c r="D32" s="663"/>
      <c r="E32" s="663"/>
      <c r="F32" s="663"/>
      <c r="G32" s="663"/>
      <c r="H32" s="663"/>
      <c r="I32" s="663"/>
      <c r="J32" s="663"/>
      <c r="K32" s="663"/>
      <c r="L32" s="663"/>
      <c r="M32" s="663"/>
      <c r="N32" s="663"/>
      <c r="O32" s="663"/>
      <c r="P32" s="663"/>
      <c r="Q32" s="664"/>
      <c r="R32" s="665">
        <v>7514667</v>
      </c>
      <c r="S32" s="666"/>
      <c r="T32" s="666"/>
      <c r="U32" s="666"/>
      <c r="V32" s="666"/>
      <c r="W32" s="666"/>
      <c r="X32" s="666"/>
      <c r="Y32" s="667"/>
      <c r="Z32" s="692">
        <v>22.4</v>
      </c>
      <c r="AA32" s="692"/>
      <c r="AB32" s="692"/>
      <c r="AC32" s="692"/>
      <c r="AD32" s="693" t="s">
        <v>126</v>
      </c>
      <c r="AE32" s="693"/>
      <c r="AF32" s="693"/>
      <c r="AG32" s="693"/>
      <c r="AH32" s="693"/>
      <c r="AI32" s="693"/>
      <c r="AJ32" s="693"/>
      <c r="AK32" s="693"/>
      <c r="AL32" s="668" t="s">
        <v>126</v>
      </c>
      <c r="AM32" s="669"/>
      <c r="AN32" s="669"/>
      <c r="AO32" s="694"/>
      <c r="AP32" s="740"/>
      <c r="AQ32" s="741"/>
      <c r="AR32" s="741"/>
      <c r="AS32" s="741"/>
      <c r="AT32" s="745"/>
      <c r="AU32" s="363" t="s">
        <v>308</v>
      </c>
      <c r="AV32" s="363"/>
      <c r="AW32" s="363"/>
      <c r="AX32" s="662" t="s">
        <v>309</v>
      </c>
      <c r="AY32" s="663"/>
      <c r="AZ32" s="663"/>
      <c r="BA32" s="663"/>
      <c r="BB32" s="663"/>
      <c r="BC32" s="663"/>
      <c r="BD32" s="663"/>
      <c r="BE32" s="663"/>
      <c r="BF32" s="664"/>
      <c r="BG32" s="747">
        <v>99</v>
      </c>
      <c r="BH32" s="676"/>
      <c r="BI32" s="676"/>
      <c r="BJ32" s="676"/>
      <c r="BK32" s="676"/>
      <c r="BL32" s="676"/>
      <c r="BM32" s="669">
        <v>95.7</v>
      </c>
      <c r="BN32" s="748"/>
      <c r="BO32" s="748"/>
      <c r="BP32" s="748"/>
      <c r="BQ32" s="703"/>
      <c r="BR32" s="747">
        <v>98.8</v>
      </c>
      <c r="BS32" s="676"/>
      <c r="BT32" s="676"/>
      <c r="BU32" s="676"/>
      <c r="BV32" s="676"/>
      <c r="BW32" s="676"/>
      <c r="BX32" s="669">
        <v>95.3</v>
      </c>
      <c r="BY32" s="748"/>
      <c r="BZ32" s="748"/>
      <c r="CA32" s="748"/>
      <c r="CB32" s="703"/>
      <c r="CD32" s="756"/>
      <c r="CE32" s="757"/>
      <c r="CF32" s="707" t="s">
        <v>310</v>
      </c>
      <c r="CG32" s="704"/>
      <c r="CH32" s="704"/>
      <c r="CI32" s="704"/>
      <c r="CJ32" s="704"/>
      <c r="CK32" s="704"/>
      <c r="CL32" s="704"/>
      <c r="CM32" s="704"/>
      <c r="CN32" s="704"/>
      <c r="CO32" s="704"/>
      <c r="CP32" s="704"/>
      <c r="CQ32" s="705"/>
      <c r="CR32" s="665" t="s">
        <v>126</v>
      </c>
      <c r="CS32" s="666"/>
      <c r="CT32" s="666"/>
      <c r="CU32" s="666"/>
      <c r="CV32" s="666"/>
      <c r="CW32" s="666"/>
      <c r="CX32" s="666"/>
      <c r="CY32" s="667"/>
      <c r="CZ32" s="668" t="s">
        <v>126</v>
      </c>
      <c r="DA32" s="678"/>
      <c r="DB32" s="678"/>
      <c r="DC32" s="679"/>
      <c r="DD32" s="671" t="s">
        <v>126</v>
      </c>
      <c r="DE32" s="666"/>
      <c r="DF32" s="666"/>
      <c r="DG32" s="666"/>
      <c r="DH32" s="666"/>
      <c r="DI32" s="666"/>
      <c r="DJ32" s="666"/>
      <c r="DK32" s="667"/>
      <c r="DL32" s="671" t="s">
        <v>126</v>
      </c>
      <c r="DM32" s="666"/>
      <c r="DN32" s="666"/>
      <c r="DO32" s="666"/>
      <c r="DP32" s="666"/>
      <c r="DQ32" s="666"/>
      <c r="DR32" s="666"/>
      <c r="DS32" s="666"/>
      <c r="DT32" s="666"/>
      <c r="DU32" s="666"/>
      <c r="DV32" s="667"/>
      <c r="DW32" s="668" t="s">
        <v>126</v>
      </c>
      <c r="DX32" s="678"/>
      <c r="DY32" s="678"/>
      <c r="DZ32" s="678"/>
      <c r="EA32" s="678"/>
      <c r="EB32" s="678"/>
      <c r="EC32" s="699"/>
    </row>
    <row r="33" spans="2:133" ht="11.25" customHeight="1" x14ac:dyDescent="0.15">
      <c r="B33" s="728" t="s">
        <v>311</v>
      </c>
      <c r="C33" s="729"/>
      <c r="D33" s="729"/>
      <c r="E33" s="729"/>
      <c r="F33" s="729"/>
      <c r="G33" s="729"/>
      <c r="H33" s="729"/>
      <c r="I33" s="729"/>
      <c r="J33" s="729"/>
      <c r="K33" s="729"/>
      <c r="L33" s="729"/>
      <c r="M33" s="729"/>
      <c r="N33" s="729"/>
      <c r="O33" s="729"/>
      <c r="P33" s="729"/>
      <c r="Q33" s="730"/>
      <c r="R33" s="665" t="s">
        <v>126</v>
      </c>
      <c r="S33" s="666"/>
      <c r="T33" s="666"/>
      <c r="U33" s="666"/>
      <c r="V33" s="666"/>
      <c r="W33" s="666"/>
      <c r="X33" s="666"/>
      <c r="Y33" s="667"/>
      <c r="Z33" s="692" t="s">
        <v>126</v>
      </c>
      <c r="AA33" s="692"/>
      <c r="AB33" s="692"/>
      <c r="AC33" s="692"/>
      <c r="AD33" s="693" t="s">
        <v>126</v>
      </c>
      <c r="AE33" s="693"/>
      <c r="AF33" s="693"/>
      <c r="AG33" s="693"/>
      <c r="AH33" s="693"/>
      <c r="AI33" s="693"/>
      <c r="AJ33" s="693"/>
      <c r="AK33" s="693"/>
      <c r="AL33" s="668" t="s">
        <v>126</v>
      </c>
      <c r="AM33" s="669"/>
      <c r="AN33" s="669"/>
      <c r="AO33" s="694"/>
      <c r="AP33" s="742"/>
      <c r="AQ33" s="743"/>
      <c r="AR33" s="743"/>
      <c r="AS33" s="743"/>
      <c r="AT33" s="746"/>
      <c r="AU33" s="361"/>
      <c r="AV33" s="361"/>
      <c r="AW33" s="361"/>
      <c r="AX33" s="642" t="s">
        <v>312</v>
      </c>
      <c r="AY33" s="643"/>
      <c r="AZ33" s="643"/>
      <c r="BA33" s="643"/>
      <c r="BB33" s="643"/>
      <c r="BC33" s="643"/>
      <c r="BD33" s="643"/>
      <c r="BE33" s="643"/>
      <c r="BF33" s="644"/>
      <c r="BG33" s="727">
        <v>99.1</v>
      </c>
      <c r="BH33" s="646"/>
      <c r="BI33" s="646"/>
      <c r="BJ33" s="646"/>
      <c r="BK33" s="646"/>
      <c r="BL33" s="646"/>
      <c r="BM33" s="684">
        <v>96.4</v>
      </c>
      <c r="BN33" s="646"/>
      <c r="BO33" s="646"/>
      <c r="BP33" s="646"/>
      <c r="BQ33" s="695"/>
      <c r="BR33" s="727">
        <v>99</v>
      </c>
      <c r="BS33" s="646"/>
      <c r="BT33" s="646"/>
      <c r="BU33" s="646"/>
      <c r="BV33" s="646"/>
      <c r="BW33" s="646"/>
      <c r="BX33" s="684">
        <v>96</v>
      </c>
      <c r="BY33" s="646"/>
      <c r="BZ33" s="646"/>
      <c r="CA33" s="646"/>
      <c r="CB33" s="695"/>
      <c r="CD33" s="707" t="s">
        <v>313</v>
      </c>
      <c r="CE33" s="704"/>
      <c r="CF33" s="704"/>
      <c r="CG33" s="704"/>
      <c r="CH33" s="704"/>
      <c r="CI33" s="704"/>
      <c r="CJ33" s="704"/>
      <c r="CK33" s="704"/>
      <c r="CL33" s="704"/>
      <c r="CM33" s="704"/>
      <c r="CN33" s="704"/>
      <c r="CO33" s="704"/>
      <c r="CP33" s="704"/>
      <c r="CQ33" s="705"/>
      <c r="CR33" s="665">
        <v>13757574</v>
      </c>
      <c r="CS33" s="676"/>
      <c r="CT33" s="676"/>
      <c r="CU33" s="676"/>
      <c r="CV33" s="676"/>
      <c r="CW33" s="676"/>
      <c r="CX33" s="676"/>
      <c r="CY33" s="677"/>
      <c r="CZ33" s="668">
        <v>44.3</v>
      </c>
      <c r="DA33" s="678"/>
      <c r="DB33" s="678"/>
      <c r="DC33" s="679"/>
      <c r="DD33" s="671">
        <v>10861688</v>
      </c>
      <c r="DE33" s="676"/>
      <c r="DF33" s="676"/>
      <c r="DG33" s="676"/>
      <c r="DH33" s="676"/>
      <c r="DI33" s="676"/>
      <c r="DJ33" s="676"/>
      <c r="DK33" s="677"/>
      <c r="DL33" s="671">
        <v>7966006</v>
      </c>
      <c r="DM33" s="676"/>
      <c r="DN33" s="676"/>
      <c r="DO33" s="676"/>
      <c r="DP33" s="676"/>
      <c r="DQ33" s="676"/>
      <c r="DR33" s="676"/>
      <c r="DS33" s="676"/>
      <c r="DT33" s="676"/>
      <c r="DU33" s="676"/>
      <c r="DV33" s="677"/>
      <c r="DW33" s="668">
        <v>44.3</v>
      </c>
      <c r="DX33" s="678"/>
      <c r="DY33" s="678"/>
      <c r="DZ33" s="678"/>
      <c r="EA33" s="678"/>
      <c r="EB33" s="678"/>
      <c r="EC33" s="699"/>
    </row>
    <row r="34" spans="2:133" ht="11.25" customHeight="1" x14ac:dyDescent="0.15">
      <c r="B34" s="662" t="s">
        <v>314</v>
      </c>
      <c r="C34" s="663"/>
      <c r="D34" s="663"/>
      <c r="E34" s="663"/>
      <c r="F34" s="663"/>
      <c r="G34" s="663"/>
      <c r="H34" s="663"/>
      <c r="I34" s="663"/>
      <c r="J34" s="663"/>
      <c r="K34" s="663"/>
      <c r="L34" s="663"/>
      <c r="M34" s="663"/>
      <c r="N34" s="663"/>
      <c r="O34" s="663"/>
      <c r="P34" s="663"/>
      <c r="Q34" s="664"/>
      <c r="R34" s="665">
        <v>2006502</v>
      </c>
      <c r="S34" s="666"/>
      <c r="T34" s="666"/>
      <c r="U34" s="666"/>
      <c r="V34" s="666"/>
      <c r="W34" s="666"/>
      <c r="X34" s="666"/>
      <c r="Y34" s="667"/>
      <c r="Z34" s="692">
        <v>6</v>
      </c>
      <c r="AA34" s="692"/>
      <c r="AB34" s="692"/>
      <c r="AC34" s="692"/>
      <c r="AD34" s="693" t="s">
        <v>126</v>
      </c>
      <c r="AE34" s="693"/>
      <c r="AF34" s="693"/>
      <c r="AG34" s="693"/>
      <c r="AH34" s="693"/>
      <c r="AI34" s="693"/>
      <c r="AJ34" s="693"/>
      <c r="AK34" s="693"/>
      <c r="AL34" s="668" t="s">
        <v>126</v>
      </c>
      <c r="AM34" s="669"/>
      <c r="AN34" s="669"/>
      <c r="AO34" s="694"/>
      <c r="AP34" s="216"/>
      <c r="AQ34" s="217"/>
      <c r="AR34" s="363"/>
      <c r="AS34" s="367"/>
      <c r="AT34" s="367"/>
      <c r="AU34" s="367"/>
      <c r="AV34" s="367"/>
      <c r="AW34" s="367"/>
      <c r="AX34" s="367"/>
      <c r="AY34" s="367"/>
      <c r="AZ34" s="367"/>
      <c r="BA34" s="367"/>
      <c r="BB34" s="367"/>
      <c r="BC34" s="367"/>
      <c r="BD34" s="367"/>
      <c r="BE34" s="367"/>
      <c r="BF34" s="367"/>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7" t="s">
        <v>315</v>
      </c>
      <c r="CE34" s="704"/>
      <c r="CF34" s="704"/>
      <c r="CG34" s="704"/>
      <c r="CH34" s="704"/>
      <c r="CI34" s="704"/>
      <c r="CJ34" s="704"/>
      <c r="CK34" s="704"/>
      <c r="CL34" s="704"/>
      <c r="CM34" s="704"/>
      <c r="CN34" s="704"/>
      <c r="CO34" s="704"/>
      <c r="CP34" s="704"/>
      <c r="CQ34" s="705"/>
      <c r="CR34" s="665">
        <v>5725702</v>
      </c>
      <c r="CS34" s="666"/>
      <c r="CT34" s="666"/>
      <c r="CU34" s="666"/>
      <c r="CV34" s="666"/>
      <c r="CW34" s="666"/>
      <c r="CX34" s="666"/>
      <c r="CY34" s="667"/>
      <c r="CZ34" s="668">
        <v>18.399999999999999</v>
      </c>
      <c r="DA34" s="678"/>
      <c r="DB34" s="678"/>
      <c r="DC34" s="679"/>
      <c r="DD34" s="671">
        <v>4034830</v>
      </c>
      <c r="DE34" s="666"/>
      <c r="DF34" s="666"/>
      <c r="DG34" s="666"/>
      <c r="DH34" s="666"/>
      <c r="DI34" s="666"/>
      <c r="DJ34" s="666"/>
      <c r="DK34" s="667"/>
      <c r="DL34" s="671">
        <v>3577651</v>
      </c>
      <c r="DM34" s="666"/>
      <c r="DN34" s="666"/>
      <c r="DO34" s="666"/>
      <c r="DP34" s="666"/>
      <c r="DQ34" s="666"/>
      <c r="DR34" s="666"/>
      <c r="DS34" s="666"/>
      <c r="DT34" s="666"/>
      <c r="DU34" s="666"/>
      <c r="DV34" s="667"/>
      <c r="DW34" s="668">
        <v>19.899999999999999</v>
      </c>
      <c r="DX34" s="678"/>
      <c r="DY34" s="678"/>
      <c r="DZ34" s="678"/>
      <c r="EA34" s="678"/>
      <c r="EB34" s="678"/>
      <c r="EC34" s="699"/>
    </row>
    <row r="35" spans="2:133" ht="11.25" customHeight="1" x14ac:dyDescent="0.15">
      <c r="B35" s="662" t="s">
        <v>316</v>
      </c>
      <c r="C35" s="663"/>
      <c r="D35" s="663"/>
      <c r="E35" s="663"/>
      <c r="F35" s="663"/>
      <c r="G35" s="663"/>
      <c r="H35" s="663"/>
      <c r="I35" s="663"/>
      <c r="J35" s="663"/>
      <c r="K35" s="663"/>
      <c r="L35" s="663"/>
      <c r="M35" s="663"/>
      <c r="N35" s="663"/>
      <c r="O35" s="663"/>
      <c r="P35" s="663"/>
      <c r="Q35" s="664"/>
      <c r="R35" s="665">
        <v>148405</v>
      </c>
      <c r="S35" s="666"/>
      <c r="T35" s="666"/>
      <c r="U35" s="666"/>
      <c r="V35" s="666"/>
      <c r="W35" s="666"/>
      <c r="X35" s="666"/>
      <c r="Y35" s="667"/>
      <c r="Z35" s="692">
        <v>0.4</v>
      </c>
      <c r="AA35" s="692"/>
      <c r="AB35" s="692"/>
      <c r="AC35" s="692"/>
      <c r="AD35" s="693">
        <v>105881</v>
      </c>
      <c r="AE35" s="693"/>
      <c r="AF35" s="693"/>
      <c r="AG35" s="693"/>
      <c r="AH35" s="693"/>
      <c r="AI35" s="693"/>
      <c r="AJ35" s="693"/>
      <c r="AK35" s="693"/>
      <c r="AL35" s="668">
        <v>0.6</v>
      </c>
      <c r="AM35" s="669"/>
      <c r="AN35" s="669"/>
      <c r="AO35" s="694"/>
      <c r="AP35" s="218"/>
      <c r="AQ35" s="724" t="s">
        <v>317</v>
      </c>
      <c r="AR35" s="725"/>
      <c r="AS35" s="725"/>
      <c r="AT35" s="725"/>
      <c r="AU35" s="725"/>
      <c r="AV35" s="725"/>
      <c r="AW35" s="725"/>
      <c r="AX35" s="725"/>
      <c r="AY35" s="725"/>
      <c r="AZ35" s="725"/>
      <c r="BA35" s="725"/>
      <c r="BB35" s="725"/>
      <c r="BC35" s="725"/>
      <c r="BD35" s="725"/>
      <c r="BE35" s="725"/>
      <c r="BF35" s="726"/>
      <c r="BG35" s="724" t="s">
        <v>318</v>
      </c>
      <c r="BH35" s="725"/>
      <c r="BI35" s="725"/>
      <c r="BJ35" s="725"/>
      <c r="BK35" s="725"/>
      <c r="BL35" s="725"/>
      <c r="BM35" s="725"/>
      <c r="BN35" s="725"/>
      <c r="BO35" s="725"/>
      <c r="BP35" s="725"/>
      <c r="BQ35" s="725"/>
      <c r="BR35" s="725"/>
      <c r="BS35" s="725"/>
      <c r="BT35" s="725"/>
      <c r="BU35" s="725"/>
      <c r="BV35" s="725"/>
      <c r="BW35" s="725"/>
      <c r="BX35" s="725"/>
      <c r="BY35" s="725"/>
      <c r="BZ35" s="725"/>
      <c r="CA35" s="725"/>
      <c r="CB35" s="726"/>
      <c r="CD35" s="707" t="s">
        <v>319</v>
      </c>
      <c r="CE35" s="704"/>
      <c r="CF35" s="704"/>
      <c r="CG35" s="704"/>
      <c r="CH35" s="704"/>
      <c r="CI35" s="704"/>
      <c r="CJ35" s="704"/>
      <c r="CK35" s="704"/>
      <c r="CL35" s="704"/>
      <c r="CM35" s="704"/>
      <c r="CN35" s="704"/>
      <c r="CO35" s="704"/>
      <c r="CP35" s="704"/>
      <c r="CQ35" s="705"/>
      <c r="CR35" s="665">
        <v>267856</v>
      </c>
      <c r="CS35" s="676"/>
      <c r="CT35" s="676"/>
      <c r="CU35" s="676"/>
      <c r="CV35" s="676"/>
      <c r="CW35" s="676"/>
      <c r="CX35" s="676"/>
      <c r="CY35" s="677"/>
      <c r="CZ35" s="668">
        <v>0.9</v>
      </c>
      <c r="DA35" s="678"/>
      <c r="DB35" s="678"/>
      <c r="DC35" s="679"/>
      <c r="DD35" s="671">
        <v>197363</v>
      </c>
      <c r="DE35" s="676"/>
      <c r="DF35" s="676"/>
      <c r="DG35" s="676"/>
      <c r="DH35" s="676"/>
      <c r="DI35" s="676"/>
      <c r="DJ35" s="676"/>
      <c r="DK35" s="677"/>
      <c r="DL35" s="671">
        <v>197363</v>
      </c>
      <c r="DM35" s="676"/>
      <c r="DN35" s="676"/>
      <c r="DO35" s="676"/>
      <c r="DP35" s="676"/>
      <c r="DQ35" s="676"/>
      <c r="DR35" s="676"/>
      <c r="DS35" s="676"/>
      <c r="DT35" s="676"/>
      <c r="DU35" s="676"/>
      <c r="DV35" s="677"/>
      <c r="DW35" s="668">
        <v>1.1000000000000001</v>
      </c>
      <c r="DX35" s="678"/>
      <c r="DY35" s="678"/>
      <c r="DZ35" s="678"/>
      <c r="EA35" s="678"/>
      <c r="EB35" s="678"/>
      <c r="EC35" s="699"/>
    </row>
    <row r="36" spans="2:133" ht="11.25" customHeight="1" x14ac:dyDescent="0.15">
      <c r="B36" s="662" t="s">
        <v>320</v>
      </c>
      <c r="C36" s="663"/>
      <c r="D36" s="663"/>
      <c r="E36" s="663"/>
      <c r="F36" s="663"/>
      <c r="G36" s="663"/>
      <c r="H36" s="663"/>
      <c r="I36" s="663"/>
      <c r="J36" s="663"/>
      <c r="K36" s="663"/>
      <c r="L36" s="663"/>
      <c r="M36" s="663"/>
      <c r="N36" s="663"/>
      <c r="O36" s="663"/>
      <c r="P36" s="663"/>
      <c r="Q36" s="664"/>
      <c r="R36" s="665">
        <v>123797</v>
      </c>
      <c r="S36" s="666"/>
      <c r="T36" s="666"/>
      <c r="U36" s="666"/>
      <c r="V36" s="666"/>
      <c r="W36" s="666"/>
      <c r="X36" s="666"/>
      <c r="Y36" s="667"/>
      <c r="Z36" s="692">
        <v>0.4</v>
      </c>
      <c r="AA36" s="692"/>
      <c r="AB36" s="692"/>
      <c r="AC36" s="692"/>
      <c r="AD36" s="693" t="s">
        <v>126</v>
      </c>
      <c r="AE36" s="693"/>
      <c r="AF36" s="693"/>
      <c r="AG36" s="693"/>
      <c r="AH36" s="693"/>
      <c r="AI36" s="693"/>
      <c r="AJ36" s="693"/>
      <c r="AK36" s="693"/>
      <c r="AL36" s="668" t="s">
        <v>126</v>
      </c>
      <c r="AM36" s="669"/>
      <c r="AN36" s="669"/>
      <c r="AO36" s="694"/>
      <c r="AP36" s="218"/>
      <c r="AQ36" s="715" t="s">
        <v>321</v>
      </c>
      <c r="AR36" s="716"/>
      <c r="AS36" s="716"/>
      <c r="AT36" s="716"/>
      <c r="AU36" s="716"/>
      <c r="AV36" s="716"/>
      <c r="AW36" s="716"/>
      <c r="AX36" s="716"/>
      <c r="AY36" s="717"/>
      <c r="AZ36" s="718">
        <v>2826960</v>
      </c>
      <c r="BA36" s="719"/>
      <c r="BB36" s="719"/>
      <c r="BC36" s="719"/>
      <c r="BD36" s="719"/>
      <c r="BE36" s="719"/>
      <c r="BF36" s="720"/>
      <c r="BG36" s="721" t="s">
        <v>322</v>
      </c>
      <c r="BH36" s="722"/>
      <c r="BI36" s="722"/>
      <c r="BJ36" s="722"/>
      <c r="BK36" s="722"/>
      <c r="BL36" s="722"/>
      <c r="BM36" s="722"/>
      <c r="BN36" s="722"/>
      <c r="BO36" s="722"/>
      <c r="BP36" s="722"/>
      <c r="BQ36" s="722"/>
      <c r="BR36" s="722"/>
      <c r="BS36" s="722"/>
      <c r="BT36" s="722"/>
      <c r="BU36" s="723"/>
      <c r="BV36" s="718">
        <v>182255</v>
      </c>
      <c r="BW36" s="719"/>
      <c r="BX36" s="719"/>
      <c r="BY36" s="719"/>
      <c r="BZ36" s="719"/>
      <c r="CA36" s="719"/>
      <c r="CB36" s="720"/>
      <c r="CD36" s="707" t="s">
        <v>323</v>
      </c>
      <c r="CE36" s="704"/>
      <c r="CF36" s="704"/>
      <c r="CG36" s="704"/>
      <c r="CH36" s="704"/>
      <c r="CI36" s="704"/>
      <c r="CJ36" s="704"/>
      <c r="CK36" s="704"/>
      <c r="CL36" s="704"/>
      <c r="CM36" s="704"/>
      <c r="CN36" s="704"/>
      <c r="CO36" s="704"/>
      <c r="CP36" s="704"/>
      <c r="CQ36" s="705"/>
      <c r="CR36" s="665">
        <v>3184109</v>
      </c>
      <c r="CS36" s="666"/>
      <c r="CT36" s="666"/>
      <c r="CU36" s="666"/>
      <c r="CV36" s="666"/>
      <c r="CW36" s="666"/>
      <c r="CX36" s="666"/>
      <c r="CY36" s="667"/>
      <c r="CZ36" s="668">
        <v>10.199999999999999</v>
      </c>
      <c r="DA36" s="678"/>
      <c r="DB36" s="678"/>
      <c r="DC36" s="679"/>
      <c r="DD36" s="671">
        <v>2669254</v>
      </c>
      <c r="DE36" s="666"/>
      <c r="DF36" s="666"/>
      <c r="DG36" s="666"/>
      <c r="DH36" s="666"/>
      <c r="DI36" s="666"/>
      <c r="DJ36" s="666"/>
      <c r="DK36" s="667"/>
      <c r="DL36" s="671">
        <v>2268804</v>
      </c>
      <c r="DM36" s="666"/>
      <c r="DN36" s="666"/>
      <c r="DO36" s="666"/>
      <c r="DP36" s="666"/>
      <c r="DQ36" s="666"/>
      <c r="DR36" s="666"/>
      <c r="DS36" s="666"/>
      <c r="DT36" s="666"/>
      <c r="DU36" s="666"/>
      <c r="DV36" s="667"/>
      <c r="DW36" s="668">
        <v>12.6</v>
      </c>
      <c r="DX36" s="678"/>
      <c r="DY36" s="678"/>
      <c r="DZ36" s="678"/>
      <c r="EA36" s="678"/>
      <c r="EB36" s="678"/>
      <c r="EC36" s="699"/>
    </row>
    <row r="37" spans="2:133" ht="11.25" customHeight="1" x14ac:dyDescent="0.15">
      <c r="B37" s="662" t="s">
        <v>324</v>
      </c>
      <c r="C37" s="663"/>
      <c r="D37" s="663"/>
      <c r="E37" s="663"/>
      <c r="F37" s="663"/>
      <c r="G37" s="663"/>
      <c r="H37" s="663"/>
      <c r="I37" s="663"/>
      <c r="J37" s="663"/>
      <c r="K37" s="663"/>
      <c r="L37" s="663"/>
      <c r="M37" s="663"/>
      <c r="N37" s="663"/>
      <c r="O37" s="663"/>
      <c r="P37" s="663"/>
      <c r="Q37" s="664"/>
      <c r="R37" s="665">
        <v>836573</v>
      </c>
      <c r="S37" s="666"/>
      <c r="T37" s="666"/>
      <c r="U37" s="666"/>
      <c r="V37" s="666"/>
      <c r="W37" s="666"/>
      <c r="X37" s="666"/>
      <c r="Y37" s="667"/>
      <c r="Z37" s="692">
        <v>2.5</v>
      </c>
      <c r="AA37" s="692"/>
      <c r="AB37" s="692"/>
      <c r="AC37" s="692"/>
      <c r="AD37" s="693" t="s">
        <v>126</v>
      </c>
      <c r="AE37" s="693"/>
      <c r="AF37" s="693"/>
      <c r="AG37" s="693"/>
      <c r="AH37" s="693"/>
      <c r="AI37" s="693"/>
      <c r="AJ37" s="693"/>
      <c r="AK37" s="693"/>
      <c r="AL37" s="668" t="s">
        <v>126</v>
      </c>
      <c r="AM37" s="669"/>
      <c r="AN37" s="669"/>
      <c r="AO37" s="694"/>
      <c r="AQ37" s="700" t="s">
        <v>325</v>
      </c>
      <c r="AR37" s="701"/>
      <c r="AS37" s="701"/>
      <c r="AT37" s="701"/>
      <c r="AU37" s="701"/>
      <c r="AV37" s="701"/>
      <c r="AW37" s="701"/>
      <c r="AX37" s="701"/>
      <c r="AY37" s="702"/>
      <c r="AZ37" s="665">
        <v>553518</v>
      </c>
      <c r="BA37" s="666"/>
      <c r="BB37" s="666"/>
      <c r="BC37" s="666"/>
      <c r="BD37" s="676"/>
      <c r="BE37" s="676"/>
      <c r="BF37" s="703"/>
      <c r="BG37" s="707" t="s">
        <v>326</v>
      </c>
      <c r="BH37" s="704"/>
      <c r="BI37" s="704"/>
      <c r="BJ37" s="704"/>
      <c r="BK37" s="704"/>
      <c r="BL37" s="704"/>
      <c r="BM37" s="704"/>
      <c r="BN37" s="704"/>
      <c r="BO37" s="704"/>
      <c r="BP37" s="704"/>
      <c r="BQ37" s="704"/>
      <c r="BR37" s="704"/>
      <c r="BS37" s="704"/>
      <c r="BT37" s="704"/>
      <c r="BU37" s="705"/>
      <c r="BV37" s="665">
        <v>549730</v>
      </c>
      <c r="BW37" s="666"/>
      <c r="BX37" s="666"/>
      <c r="BY37" s="666"/>
      <c r="BZ37" s="666"/>
      <c r="CA37" s="666"/>
      <c r="CB37" s="706"/>
      <c r="CD37" s="707" t="s">
        <v>327</v>
      </c>
      <c r="CE37" s="704"/>
      <c r="CF37" s="704"/>
      <c r="CG37" s="704"/>
      <c r="CH37" s="704"/>
      <c r="CI37" s="704"/>
      <c r="CJ37" s="704"/>
      <c r="CK37" s="704"/>
      <c r="CL37" s="704"/>
      <c r="CM37" s="704"/>
      <c r="CN37" s="704"/>
      <c r="CO37" s="704"/>
      <c r="CP37" s="704"/>
      <c r="CQ37" s="705"/>
      <c r="CR37" s="665">
        <v>1027980</v>
      </c>
      <c r="CS37" s="676"/>
      <c r="CT37" s="676"/>
      <c r="CU37" s="676"/>
      <c r="CV37" s="676"/>
      <c r="CW37" s="676"/>
      <c r="CX37" s="676"/>
      <c r="CY37" s="677"/>
      <c r="CZ37" s="668">
        <v>3.3</v>
      </c>
      <c r="DA37" s="678"/>
      <c r="DB37" s="678"/>
      <c r="DC37" s="679"/>
      <c r="DD37" s="671">
        <v>1027980</v>
      </c>
      <c r="DE37" s="676"/>
      <c r="DF37" s="676"/>
      <c r="DG37" s="676"/>
      <c r="DH37" s="676"/>
      <c r="DI37" s="676"/>
      <c r="DJ37" s="676"/>
      <c r="DK37" s="677"/>
      <c r="DL37" s="671">
        <v>945098</v>
      </c>
      <c r="DM37" s="676"/>
      <c r="DN37" s="676"/>
      <c r="DO37" s="676"/>
      <c r="DP37" s="676"/>
      <c r="DQ37" s="676"/>
      <c r="DR37" s="676"/>
      <c r="DS37" s="676"/>
      <c r="DT37" s="676"/>
      <c r="DU37" s="676"/>
      <c r="DV37" s="677"/>
      <c r="DW37" s="668">
        <v>5.3</v>
      </c>
      <c r="DX37" s="678"/>
      <c r="DY37" s="678"/>
      <c r="DZ37" s="678"/>
      <c r="EA37" s="678"/>
      <c r="EB37" s="678"/>
      <c r="EC37" s="699"/>
    </row>
    <row r="38" spans="2:133" ht="11.25" customHeight="1" x14ac:dyDescent="0.15">
      <c r="B38" s="662" t="s">
        <v>328</v>
      </c>
      <c r="C38" s="663"/>
      <c r="D38" s="663"/>
      <c r="E38" s="663"/>
      <c r="F38" s="663"/>
      <c r="G38" s="663"/>
      <c r="H38" s="663"/>
      <c r="I38" s="663"/>
      <c r="J38" s="663"/>
      <c r="K38" s="663"/>
      <c r="L38" s="663"/>
      <c r="M38" s="663"/>
      <c r="N38" s="663"/>
      <c r="O38" s="663"/>
      <c r="P38" s="663"/>
      <c r="Q38" s="664"/>
      <c r="R38" s="665">
        <v>1602218</v>
      </c>
      <c r="S38" s="666"/>
      <c r="T38" s="666"/>
      <c r="U38" s="666"/>
      <c r="V38" s="666"/>
      <c r="W38" s="666"/>
      <c r="X38" s="666"/>
      <c r="Y38" s="667"/>
      <c r="Z38" s="692">
        <v>4.8</v>
      </c>
      <c r="AA38" s="692"/>
      <c r="AB38" s="692"/>
      <c r="AC38" s="692"/>
      <c r="AD38" s="693" t="s">
        <v>126</v>
      </c>
      <c r="AE38" s="693"/>
      <c r="AF38" s="693"/>
      <c r="AG38" s="693"/>
      <c r="AH38" s="693"/>
      <c r="AI38" s="693"/>
      <c r="AJ38" s="693"/>
      <c r="AK38" s="693"/>
      <c r="AL38" s="668" t="s">
        <v>126</v>
      </c>
      <c r="AM38" s="669"/>
      <c r="AN38" s="669"/>
      <c r="AO38" s="694"/>
      <c r="AQ38" s="700" t="s">
        <v>329</v>
      </c>
      <c r="AR38" s="701"/>
      <c r="AS38" s="701"/>
      <c r="AT38" s="701"/>
      <c r="AU38" s="701"/>
      <c r="AV38" s="701"/>
      <c r="AW38" s="701"/>
      <c r="AX38" s="701"/>
      <c r="AY38" s="702"/>
      <c r="AZ38" s="665">
        <v>6111</v>
      </c>
      <c r="BA38" s="666"/>
      <c r="BB38" s="666"/>
      <c r="BC38" s="666"/>
      <c r="BD38" s="676"/>
      <c r="BE38" s="676"/>
      <c r="BF38" s="703"/>
      <c r="BG38" s="707" t="s">
        <v>330</v>
      </c>
      <c r="BH38" s="704"/>
      <c r="BI38" s="704"/>
      <c r="BJ38" s="704"/>
      <c r="BK38" s="704"/>
      <c r="BL38" s="704"/>
      <c r="BM38" s="704"/>
      <c r="BN38" s="704"/>
      <c r="BO38" s="704"/>
      <c r="BP38" s="704"/>
      <c r="BQ38" s="704"/>
      <c r="BR38" s="704"/>
      <c r="BS38" s="704"/>
      <c r="BT38" s="704"/>
      <c r="BU38" s="705"/>
      <c r="BV38" s="665">
        <v>11523</v>
      </c>
      <c r="BW38" s="666"/>
      <c r="BX38" s="666"/>
      <c r="BY38" s="666"/>
      <c r="BZ38" s="666"/>
      <c r="CA38" s="666"/>
      <c r="CB38" s="706"/>
      <c r="CD38" s="707" t="s">
        <v>331</v>
      </c>
      <c r="CE38" s="704"/>
      <c r="CF38" s="704"/>
      <c r="CG38" s="704"/>
      <c r="CH38" s="704"/>
      <c r="CI38" s="704"/>
      <c r="CJ38" s="704"/>
      <c r="CK38" s="704"/>
      <c r="CL38" s="704"/>
      <c r="CM38" s="704"/>
      <c r="CN38" s="704"/>
      <c r="CO38" s="704"/>
      <c r="CP38" s="704"/>
      <c r="CQ38" s="705"/>
      <c r="CR38" s="665">
        <v>2267331</v>
      </c>
      <c r="CS38" s="666"/>
      <c r="CT38" s="666"/>
      <c r="CU38" s="666"/>
      <c r="CV38" s="666"/>
      <c r="CW38" s="666"/>
      <c r="CX38" s="666"/>
      <c r="CY38" s="667"/>
      <c r="CZ38" s="668">
        <v>7.3</v>
      </c>
      <c r="DA38" s="678"/>
      <c r="DB38" s="678"/>
      <c r="DC38" s="679"/>
      <c r="DD38" s="671">
        <v>1897704</v>
      </c>
      <c r="DE38" s="666"/>
      <c r="DF38" s="666"/>
      <c r="DG38" s="666"/>
      <c r="DH38" s="666"/>
      <c r="DI38" s="666"/>
      <c r="DJ38" s="666"/>
      <c r="DK38" s="667"/>
      <c r="DL38" s="671">
        <v>1862637</v>
      </c>
      <c r="DM38" s="666"/>
      <c r="DN38" s="666"/>
      <c r="DO38" s="666"/>
      <c r="DP38" s="666"/>
      <c r="DQ38" s="666"/>
      <c r="DR38" s="666"/>
      <c r="DS38" s="666"/>
      <c r="DT38" s="666"/>
      <c r="DU38" s="666"/>
      <c r="DV38" s="667"/>
      <c r="DW38" s="668">
        <v>10.4</v>
      </c>
      <c r="DX38" s="678"/>
      <c r="DY38" s="678"/>
      <c r="DZ38" s="678"/>
      <c r="EA38" s="678"/>
      <c r="EB38" s="678"/>
      <c r="EC38" s="699"/>
    </row>
    <row r="39" spans="2:133" ht="11.25" customHeight="1" x14ac:dyDescent="0.15">
      <c r="B39" s="662" t="s">
        <v>332</v>
      </c>
      <c r="C39" s="663"/>
      <c r="D39" s="663"/>
      <c r="E39" s="663"/>
      <c r="F39" s="663"/>
      <c r="G39" s="663"/>
      <c r="H39" s="663"/>
      <c r="I39" s="663"/>
      <c r="J39" s="663"/>
      <c r="K39" s="663"/>
      <c r="L39" s="663"/>
      <c r="M39" s="663"/>
      <c r="N39" s="663"/>
      <c r="O39" s="663"/>
      <c r="P39" s="663"/>
      <c r="Q39" s="664"/>
      <c r="R39" s="665">
        <v>915012</v>
      </c>
      <c r="S39" s="666"/>
      <c r="T39" s="666"/>
      <c r="U39" s="666"/>
      <c r="V39" s="666"/>
      <c r="W39" s="666"/>
      <c r="X39" s="666"/>
      <c r="Y39" s="667"/>
      <c r="Z39" s="692">
        <v>2.7</v>
      </c>
      <c r="AA39" s="692"/>
      <c r="AB39" s="692"/>
      <c r="AC39" s="692"/>
      <c r="AD39" s="693">
        <v>1248</v>
      </c>
      <c r="AE39" s="693"/>
      <c r="AF39" s="693"/>
      <c r="AG39" s="693"/>
      <c r="AH39" s="693"/>
      <c r="AI39" s="693"/>
      <c r="AJ39" s="693"/>
      <c r="AK39" s="693"/>
      <c r="AL39" s="668">
        <v>0</v>
      </c>
      <c r="AM39" s="669"/>
      <c r="AN39" s="669"/>
      <c r="AO39" s="694"/>
      <c r="AQ39" s="700" t="s">
        <v>333</v>
      </c>
      <c r="AR39" s="701"/>
      <c r="AS39" s="701"/>
      <c r="AT39" s="701"/>
      <c r="AU39" s="701"/>
      <c r="AV39" s="701"/>
      <c r="AW39" s="701"/>
      <c r="AX39" s="701"/>
      <c r="AY39" s="702"/>
      <c r="AZ39" s="665" t="s">
        <v>126</v>
      </c>
      <c r="BA39" s="666"/>
      <c r="BB39" s="666"/>
      <c r="BC39" s="666"/>
      <c r="BD39" s="676"/>
      <c r="BE39" s="676"/>
      <c r="BF39" s="703"/>
      <c r="BG39" s="707" t="s">
        <v>334</v>
      </c>
      <c r="BH39" s="704"/>
      <c r="BI39" s="704"/>
      <c r="BJ39" s="704"/>
      <c r="BK39" s="704"/>
      <c r="BL39" s="704"/>
      <c r="BM39" s="704"/>
      <c r="BN39" s="704"/>
      <c r="BO39" s="704"/>
      <c r="BP39" s="704"/>
      <c r="BQ39" s="704"/>
      <c r="BR39" s="704"/>
      <c r="BS39" s="704"/>
      <c r="BT39" s="704"/>
      <c r="BU39" s="705"/>
      <c r="BV39" s="665">
        <v>17771</v>
      </c>
      <c r="BW39" s="666"/>
      <c r="BX39" s="666"/>
      <c r="BY39" s="666"/>
      <c r="BZ39" s="666"/>
      <c r="CA39" s="666"/>
      <c r="CB39" s="706"/>
      <c r="CD39" s="707" t="s">
        <v>335</v>
      </c>
      <c r="CE39" s="704"/>
      <c r="CF39" s="704"/>
      <c r="CG39" s="704"/>
      <c r="CH39" s="704"/>
      <c r="CI39" s="704"/>
      <c r="CJ39" s="704"/>
      <c r="CK39" s="704"/>
      <c r="CL39" s="704"/>
      <c r="CM39" s="704"/>
      <c r="CN39" s="704"/>
      <c r="CO39" s="704"/>
      <c r="CP39" s="704"/>
      <c r="CQ39" s="705"/>
      <c r="CR39" s="665">
        <v>2163900</v>
      </c>
      <c r="CS39" s="676"/>
      <c r="CT39" s="676"/>
      <c r="CU39" s="676"/>
      <c r="CV39" s="676"/>
      <c r="CW39" s="676"/>
      <c r="CX39" s="676"/>
      <c r="CY39" s="677"/>
      <c r="CZ39" s="668">
        <v>7</v>
      </c>
      <c r="DA39" s="678"/>
      <c r="DB39" s="678"/>
      <c r="DC39" s="679"/>
      <c r="DD39" s="671">
        <v>1933111</v>
      </c>
      <c r="DE39" s="676"/>
      <c r="DF39" s="676"/>
      <c r="DG39" s="676"/>
      <c r="DH39" s="676"/>
      <c r="DI39" s="676"/>
      <c r="DJ39" s="676"/>
      <c r="DK39" s="677"/>
      <c r="DL39" s="671" t="s">
        <v>126</v>
      </c>
      <c r="DM39" s="676"/>
      <c r="DN39" s="676"/>
      <c r="DO39" s="676"/>
      <c r="DP39" s="676"/>
      <c r="DQ39" s="676"/>
      <c r="DR39" s="676"/>
      <c r="DS39" s="676"/>
      <c r="DT39" s="676"/>
      <c r="DU39" s="676"/>
      <c r="DV39" s="677"/>
      <c r="DW39" s="668" t="s">
        <v>126</v>
      </c>
      <c r="DX39" s="678"/>
      <c r="DY39" s="678"/>
      <c r="DZ39" s="678"/>
      <c r="EA39" s="678"/>
      <c r="EB39" s="678"/>
      <c r="EC39" s="699"/>
    </row>
    <row r="40" spans="2:133" ht="11.25" customHeight="1" x14ac:dyDescent="0.15">
      <c r="B40" s="662" t="s">
        <v>336</v>
      </c>
      <c r="C40" s="663"/>
      <c r="D40" s="663"/>
      <c r="E40" s="663"/>
      <c r="F40" s="663"/>
      <c r="G40" s="663"/>
      <c r="H40" s="663"/>
      <c r="I40" s="663"/>
      <c r="J40" s="663"/>
      <c r="K40" s="663"/>
      <c r="L40" s="663"/>
      <c r="M40" s="663"/>
      <c r="N40" s="663"/>
      <c r="O40" s="663"/>
      <c r="P40" s="663"/>
      <c r="Q40" s="664"/>
      <c r="R40" s="665">
        <v>2399700</v>
      </c>
      <c r="S40" s="666"/>
      <c r="T40" s="666"/>
      <c r="U40" s="666"/>
      <c r="V40" s="666"/>
      <c r="W40" s="666"/>
      <c r="X40" s="666"/>
      <c r="Y40" s="667"/>
      <c r="Z40" s="692">
        <v>7.2</v>
      </c>
      <c r="AA40" s="692"/>
      <c r="AB40" s="692"/>
      <c r="AC40" s="692"/>
      <c r="AD40" s="693" t="s">
        <v>126</v>
      </c>
      <c r="AE40" s="693"/>
      <c r="AF40" s="693"/>
      <c r="AG40" s="693"/>
      <c r="AH40" s="693"/>
      <c r="AI40" s="693"/>
      <c r="AJ40" s="693"/>
      <c r="AK40" s="693"/>
      <c r="AL40" s="668" t="s">
        <v>126</v>
      </c>
      <c r="AM40" s="669"/>
      <c r="AN40" s="669"/>
      <c r="AO40" s="694"/>
      <c r="AQ40" s="700" t="s">
        <v>337</v>
      </c>
      <c r="AR40" s="701"/>
      <c r="AS40" s="701"/>
      <c r="AT40" s="701"/>
      <c r="AU40" s="701"/>
      <c r="AV40" s="701"/>
      <c r="AW40" s="701"/>
      <c r="AX40" s="701"/>
      <c r="AY40" s="702"/>
      <c r="AZ40" s="665" t="s">
        <v>126</v>
      </c>
      <c r="BA40" s="666"/>
      <c r="BB40" s="666"/>
      <c r="BC40" s="666"/>
      <c r="BD40" s="676"/>
      <c r="BE40" s="676"/>
      <c r="BF40" s="703"/>
      <c r="BG40" s="708" t="s">
        <v>338</v>
      </c>
      <c r="BH40" s="709"/>
      <c r="BI40" s="709"/>
      <c r="BJ40" s="709"/>
      <c r="BK40" s="709"/>
      <c r="BL40" s="365"/>
      <c r="BM40" s="704" t="s">
        <v>339</v>
      </c>
      <c r="BN40" s="704"/>
      <c r="BO40" s="704"/>
      <c r="BP40" s="704"/>
      <c r="BQ40" s="704"/>
      <c r="BR40" s="704"/>
      <c r="BS40" s="704"/>
      <c r="BT40" s="704"/>
      <c r="BU40" s="705"/>
      <c r="BV40" s="665">
        <v>88</v>
      </c>
      <c r="BW40" s="666"/>
      <c r="BX40" s="666"/>
      <c r="BY40" s="666"/>
      <c r="BZ40" s="666"/>
      <c r="CA40" s="666"/>
      <c r="CB40" s="706"/>
      <c r="CD40" s="707" t="s">
        <v>340</v>
      </c>
      <c r="CE40" s="704"/>
      <c r="CF40" s="704"/>
      <c r="CG40" s="704"/>
      <c r="CH40" s="704"/>
      <c r="CI40" s="704"/>
      <c r="CJ40" s="704"/>
      <c r="CK40" s="704"/>
      <c r="CL40" s="704"/>
      <c r="CM40" s="704"/>
      <c r="CN40" s="704"/>
      <c r="CO40" s="704"/>
      <c r="CP40" s="704"/>
      <c r="CQ40" s="705"/>
      <c r="CR40" s="665">
        <v>148676</v>
      </c>
      <c r="CS40" s="666"/>
      <c r="CT40" s="666"/>
      <c r="CU40" s="666"/>
      <c r="CV40" s="666"/>
      <c r="CW40" s="666"/>
      <c r="CX40" s="666"/>
      <c r="CY40" s="667"/>
      <c r="CZ40" s="668">
        <v>0.5</v>
      </c>
      <c r="DA40" s="678"/>
      <c r="DB40" s="678"/>
      <c r="DC40" s="679"/>
      <c r="DD40" s="671">
        <v>129426</v>
      </c>
      <c r="DE40" s="666"/>
      <c r="DF40" s="666"/>
      <c r="DG40" s="666"/>
      <c r="DH40" s="666"/>
      <c r="DI40" s="666"/>
      <c r="DJ40" s="666"/>
      <c r="DK40" s="667"/>
      <c r="DL40" s="671">
        <v>59551</v>
      </c>
      <c r="DM40" s="666"/>
      <c r="DN40" s="666"/>
      <c r="DO40" s="666"/>
      <c r="DP40" s="666"/>
      <c r="DQ40" s="666"/>
      <c r="DR40" s="666"/>
      <c r="DS40" s="666"/>
      <c r="DT40" s="666"/>
      <c r="DU40" s="666"/>
      <c r="DV40" s="667"/>
      <c r="DW40" s="668">
        <v>0.3</v>
      </c>
      <c r="DX40" s="678"/>
      <c r="DY40" s="678"/>
      <c r="DZ40" s="678"/>
      <c r="EA40" s="678"/>
      <c r="EB40" s="678"/>
      <c r="EC40" s="699"/>
    </row>
    <row r="41" spans="2:133" ht="11.25" customHeight="1" x14ac:dyDescent="0.15">
      <c r="B41" s="662" t="s">
        <v>341</v>
      </c>
      <c r="C41" s="663"/>
      <c r="D41" s="663"/>
      <c r="E41" s="663"/>
      <c r="F41" s="663"/>
      <c r="G41" s="663"/>
      <c r="H41" s="663"/>
      <c r="I41" s="663"/>
      <c r="J41" s="663"/>
      <c r="K41" s="663"/>
      <c r="L41" s="663"/>
      <c r="M41" s="663"/>
      <c r="N41" s="663"/>
      <c r="O41" s="663"/>
      <c r="P41" s="663"/>
      <c r="Q41" s="664"/>
      <c r="R41" s="665" t="s">
        <v>126</v>
      </c>
      <c r="S41" s="666"/>
      <c r="T41" s="666"/>
      <c r="U41" s="666"/>
      <c r="V41" s="666"/>
      <c r="W41" s="666"/>
      <c r="X41" s="666"/>
      <c r="Y41" s="667"/>
      <c r="Z41" s="692" t="s">
        <v>126</v>
      </c>
      <c r="AA41" s="692"/>
      <c r="AB41" s="692"/>
      <c r="AC41" s="692"/>
      <c r="AD41" s="693" t="s">
        <v>126</v>
      </c>
      <c r="AE41" s="693"/>
      <c r="AF41" s="693"/>
      <c r="AG41" s="693"/>
      <c r="AH41" s="693"/>
      <c r="AI41" s="693"/>
      <c r="AJ41" s="693"/>
      <c r="AK41" s="693"/>
      <c r="AL41" s="668" t="s">
        <v>126</v>
      </c>
      <c r="AM41" s="669"/>
      <c r="AN41" s="669"/>
      <c r="AO41" s="694"/>
      <c r="AQ41" s="700" t="s">
        <v>342</v>
      </c>
      <c r="AR41" s="701"/>
      <c r="AS41" s="701"/>
      <c r="AT41" s="701"/>
      <c r="AU41" s="701"/>
      <c r="AV41" s="701"/>
      <c r="AW41" s="701"/>
      <c r="AX41" s="701"/>
      <c r="AY41" s="702"/>
      <c r="AZ41" s="665">
        <v>404391</v>
      </c>
      <c r="BA41" s="666"/>
      <c r="BB41" s="666"/>
      <c r="BC41" s="666"/>
      <c r="BD41" s="676"/>
      <c r="BE41" s="676"/>
      <c r="BF41" s="703"/>
      <c r="BG41" s="708"/>
      <c r="BH41" s="709"/>
      <c r="BI41" s="709"/>
      <c r="BJ41" s="709"/>
      <c r="BK41" s="709"/>
      <c r="BL41" s="365"/>
      <c r="BM41" s="704" t="s">
        <v>343</v>
      </c>
      <c r="BN41" s="704"/>
      <c r="BO41" s="704"/>
      <c r="BP41" s="704"/>
      <c r="BQ41" s="704"/>
      <c r="BR41" s="704"/>
      <c r="BS41" s="704"/>
      <c r="BT41" s="704"/>
      <c r="BU41" s="705"/>
      <c r="BV41" s="665" t="s">
        <v>126</v>
      </c>
      <c r="BW41" s="666"/>
      <c r="BX41" s="666"/>
      <c r="BY41" s="666"/>
      <c r="BZ41" s="666"/>
      <c r="CA41" s="666"/>
      <c r="CB41" s="706"/>
      <c r="CD41" s="707" t="s">
        <v>344</v>
      </c>
      <c r="CE41" s="704"/>
      <c r="CF41" s="704"/>
      <c r="CG41" s="704"/>
      <c r="CH41" s="704"/>
      <c r="CI41" s="704"/>
      <c r="CJ41" s="704"/>
      <c r="CK41" s="704"/>
      <c r="CL41" s="704"/>
      <c r="CM41" s="704"/>
      <c r="CN41" s="704"/>
      <c r="CO41" s="704"/>
      <c r="CP41" s="704"/>
      <c r="CQ41" s="705"/>
      <c r="CR41" s="665" t="s">
        <v>126</v>
      </c>
      <c r="CS41" s="676"/>
      <c r="CT41" s="676"/>
      <c r="CU41" s="676"/>
      <c r="CV41" s="676"/>
      <c r="CW41" s="676"/>
      <c r="CX41" s="676"/>
      <c r="CY41" s="677"/>
      <c r="CZ41" s="668" t="s">
        <v>126</v>
      </c>
      <c r="DA41" s="678"/>
      <c r="DB41" s="678"/>
      <c r="DC41" s="679"/>
      <c r="DD41" s="671" t="s">
        <v>126</v>
      </c>
      <c r="DE41" s="676"/>
      <c r="DF41" s="676"/>
      <c r="DG41" s="676"/>
      <c r="DH41" s="676"/>
      <c r="DI41" s="676"/>
      <c r="DJ41" s="676"/>
      <c r="DK41" s="677"/>
      <c r="DL41" s="672"/>
      <c r="DM41" s="673"/>
      <c r="DN41" s="673"/>
      <c r="DO41" s="673"/>
      <c r="DP41" s="673"/>
      <c r="DQ41" s="673"/>
      <c r="DR41" s="673"/>
      <c r="DS41" s="673"/>
      <c r="DT41" s="673"/>
      <c r="DU41" s="673"/>
      <c r="DV41" s="674"/>
      <c r="DW41" s="658"/>
      <c r="DX41" s="659"/>
      <c r="DY41" s="659"/>
      <c r="DZ41" s="659"/>
      <c r="EA41" s="659"/>
      <c r="EB41" s="659"/>
      <c r="EC41" s="660"/>
    </row>
    <row r="42" spans="2:133" ht="11.25" customHeight="1" x14ac:dyDescent="0.15">
      <c r="B42" s="662" t="s">
        <v>345</v>
      </c>
      <c r="C42" s="663"/>
      <c r="D42" s="663"/>
      <c r="E42" s="663"/>
      <c r="F42" s="663"/>
      <c r="G42" s="663"/>
      <c r="H42" s="663"/>
      <c r="I42" s="663"/>
      <c r="J42" s="663"/>
      <c r="K42" s="663"/>
      <c r="L42" s="663"/>
      <c r="M42" s="663"/>
      <c r="N42" s="663"/>
      <c r="O42" s="663"/>
      <c r="P42" s="663"/>
      <c r="Q42" s="664"/>
      <c r="R42" s="665" t="s">
        <v>126</v>
      </c>
      <c r="S42" s="666"/>
      <c r="T42" s="666"/>
      <c r="U42" s="666"/>
      <c r="V42" s="666"/>
      <c r="W42" s="666"/>
      <c r="X42" s="666"/>
      <c r="Y42" s="667"/>
      <c r="Z42" s="692" t="s">
        <v>126</v>
      </c>
      <c r="AA42" s="692"/>
      <c r="AB42" s="692"/>
      <c r="AC42" s="692"/>
      <c r="AD42" s="693" t="s">
        <v>126</v>
      </c>
      <c r="AE42" s="693"/>
      <c r="AF42" s="693"/>
      <c r="AG42" s="693"/>
      <c r="AH42" s="693"/>
      <c r="AI42" s="693"/>
      <c r="AJ42" s="693"/>
      <c r="AK42" s="693"/>
      <c r="AL42" s="668" t="s">
        <v>126</v>
      </c>
      <c r="AM42" s="669"/>
      <c r="AN42" s="669"/>
      <c r="AO42" s="694"/>
      <c r="AQ42" s="712" t="s">
        <v>346</v>
      </c>
      <c r="AR42" s="713"/>
      <c r="AS42" s="713"/>
      <c r="AT42" s="713"/>
      <c r="AU42" s="713"/>
      <c r="AV42" s="713"/>
      <c r="AW42" s="713"/>
      <c r="AX42" s="713"/>
      <c r="AY42" s="714"/>
      <c r="AZ42" s="645">
        <v>1862940</v>
      </c>
      <c r="BA42" s="680"/>
      <c r="BB42" s="680"/>
      <c r="BC42" s="680"/>
      <c r="BD42" s="646"/>
      <c r="BE42" s="646"/>
      <c r="BF42" s="695"/>
      <c r="BG42" s="710"/>
      <c r="BH42" s="711"/>
      <c r="BI42" s="711"/>
      <c r="BJ42" s="711"/>
      <c r="BK42" s="711"/>
      <c r="BL42" s="366"/>
      <c r="BM42" s="696" t="s">
        <v>347</v>
      </c>
      <c r="BN42" s="696"/>
      <c r="BO42" s="696"/>
      <c r="BP42" s="696"/>
      <c r="BQ42" s="696"/>
      <c r="BR42" s="696"/>
      <c r="BS42" s="696"/>
      <c r="BT42" s="696"/>
      <c r="BU42" s="697"/>
      <c r="BV42" s="645">
        <v>299</v>
      </c>
      <c r="BW42" s="680"/>
      <c r="BX42" s="680"/>
      <c r="BY42" s="680"/>
      <c r="BZ42" s="680"/>
      <c r="CA42" s="680"/>
      <c r="CB42" s="698"/>
      <c r="CD42" s="662" t="s">
        <v>348</v>
      </c>
      <c r="CE42" s="663"/>
      <c r="CF42" s="663"/>
      <c r="CG42" s="663"/>
      <c r="CH42" s="663"/>
      <c r="CI42" s="663"/>
      <c r="CJ42" s="663"/>
      <c r="CK42" s="663"/>
      <c r="CL42" s="663"/>
      <c r="CM42" s="663"/>
      <c r="CN42" s="663"/>
      <c r="CO42" s="663"/>
      <c r="CP42" s="663"/>
      <c r="CQ42" s="664"/>
      <c r="CR42" s="665">
        <v>2344558</v>
      </c>
      <c r="CS42" s="676"/>
      <c r="CT42" s="676"/>
      <c r="CU42" s="676"/>
      <c r="CV42" s="676"/>
      <c r="CW42" s="676"/>
      <c r="CX42" s="676"/>
      <c r="CY42" s="677"/>
      <c r="CZ42" s="668">
        <v>7.5</v>
      </c>
      <c r="DA42" s="678"/>
      <c r="DB42" s="678"/>
      <c r="DC42" s="679"/>
      <c r="DD42" s="671">
        <v>670270</v>
      </c>
      <c r="DE42" s="676"/>
      <c r="DF42" s="676"/>
      <c r="DG42" s="676"/>
      <c r="DH42" s="676"/>
      <c r="DI42" s="676"/>
      <c r="DJ42" s="676"/>
      <c r="DK42" s="677"/>
      <c r="DL42" s="672"/>
      <c r="DM42" s="673"/>
      <c r="DN42" s="673"/>
      <c r="DO42" s="673"/>
      <c r="DP42" s="673"/>
      <c r="DQ42" s="673"/>
      <c r="DR42" s="673"/>
      <c r="DS42" s="673"/>
      <c r="DT42" s="673"/>
      <c r="DU42" s="673"/>
      <c r="DV42" s="674"/>
      <c r="DW42" s="658"/>
      <c r="DX42" s="659"/>
      <c r="DY42" s="659"/>
      <c r="DZ42" s="659"/>
      <c r="EA42" s="659"/>
      <c r="EB42" s="659"/>
      <c r="EC42" s="660"/>
    </row>
    <row r="43" spans="2:133" ht="11.25" customHeight="1" x14ac:dyDescent="0.15">
      <c r="B43" s="662" t="s">
        <v>349</v>
      </c>
      <c r="C43" s="663"/>
      <c r="D43" s="663"/>
      <c r="E43" s="663"/>
      <c r="F43" s="663"/>
      <c r="G43" s="663"/>
      <c r="H43" s="663"/>
      <c r="I43" s="663"/>
      <c r="J43" s="663"/>
      <c r="K43" s="663"/>
      <c r="L43" s="663"/>
      <c r="M43" s="663"/>
      <c r="N43" s="663"/>
      <c r="O43" s="663"/>
      <c r="P43" s="663"/>
      <c r="Q43" s="664"/>
      <c r="R43" s="665">
        <v>1472600</v>
      </c>
      <c r="S43" s="666"/>
      <c r="T43" s="666"/>
      <c r="U43" s="666"/>
      <c r="V43" s="666"/>
      <c r="W43" s="666"/>
      <c r="X43" s="666"/>
      <c r="Y43" s="667"/>
      <c r="Z43" s="692">
        <v>4.4000000000000004</v>
      </c>
      <c r="AA43" s="692"/>
      <c r="AB43" s="692"/>
      <c r="AC43" s="692"/>
      <c r="AD43" s="693" t="s">
        <v>126</v>
      </c>
      <c r="AE43" s="693"/>
      <c r="AF43" s="693"/>
      <c r="AG43" s="693"/>
      <c r="AH43" s="693"/>
      <c r="AI43" s="693"/>
      <c r="AJ43" s="693"/>
      <c r="AK43" s="693"/>
      <c r="AL43" s="668" t="s">
        <v>126</v>
      </c>
      <c r="AM43" s="669"/>
      <c r="AN43" s="669"/>
      <c r="AO43" s="694"/>
      <c r="BV43" s="219"/>
      <c r="BW43" s="219"/>
      <c r="BX43" s="219"/>
      <c r="BY43" s="219"/>
      <c r="BZ43" s="219"/>
      <c r="CA43" s="219"/>
      <c r="CB43" s="219"/>
      <c r="CD43" s="662" t="s">
        <v>350</v>
      </c>
      <c r="CE43" s="663"/>
      <c r="CF43" s="663"/>
      <c r="CG43" s="663"/>
      <c r="CH43" s="663"/>
      <c r="CI43" s="663"/>
      <c r="CJ43" s="663"/>
      <c r="CK43" s="663"/>
      <c r="CL43" s="663"/>
      <c r="CM43" s="663"/>
      <c r="CN43" s="663"/>
      <c r="CO43" s="663"/>
      <c r="CP43" s="663"/>
      <c r="CQ43" s="664"/>
      <c r="CR43" s="665">
        <v>68237</v>
      </c>
      <c r="CS43" s="676"/>
      <c r="CT43" s="676"/>
      <c r="CU43" s="676"/>
      <c r="CV43" s="676"/>
      <c r="CW43" s="676"/>
      <c r="CX43" s="676"/>
      <c r="CY43" s="677"/>
      <c r="CZ43" s="668">
        <v>0.2</v>
      </c>
      <c r="DA43" s="678"/>
      <c r="DB43" s="678"/>
      <c r="DC43" s="679"/>
      <c r="DD43" s="671">
        <v>68237</v>
      </c>
      <c r="DE43" s="676"/>
      <c r="DF43" s="676"/>
      <c r="DG43" s="676"/>
      <c r="DH43" s="676"/>
      <c r="DI43" s="676"/>
      <c r="DJ43" s="676"/>
      <c r="DK43" s="677"/>
      <c r="DL43" s="672"/>
      <c r="DM43" s="673"/>
      <c r="DN43" s="673"/>
      <c r="DO43" s="673"/>
      <c r="DP43" s="673"/>
      <c r="DQ43" s="673"/>
      <c r="DR43" s="673"/>
      <c r="DS43" s="673"/>
      <c r="DT43" s="673"/>
      <c r="DU43" s="673"/>
      <c r="DV43" s="674"/>
      <c r="DW43" s="658"/>
      <c r="DX43" s="659"/>
      <c r="DY43" s="659"/>
      <c r="DZ43" s="659"/>
      <c r="EA43" s="659"/>
      <c r="EB43" s="659"/>
      <c r="EC43" s="660"/>
    </row>
    <row r="44" spans="2:133" ht="11.25" customHeight="1" x14ac:dyDescent="0.15">
      <c r="B44" s="642" t="s">
        <v>351</v>
      </c>
      <c r="C44" s="643"/>
      <c r="D44" s="643"/>
      <c r="E44" s="643"/>
      <c r="F44" s="643"/>
      <c r="G44" s="643"/>
      <c r="H44" s="643"/>
      <c r="I44" s="643"/>
      <c r="J44" s="643"/>
      <c r="K44" s="643"/>
      <c r="L44" s="643"/>
      <c r="M44" s="643"/>
      <c r="N44" s="643"/>
      <c r="O44" s="643"/>
      <c r="P44" s="643"/>
      <c r="Q44" s="644"/>
      <c r="R44" s="645">
        <v>33531821</v>
      </c>
      <c r="S44" s="680"/>
      <c r="T44" s="680"/>
      <c r="U44" s="680"/>
      <c r="V44" s="680"/>
      <c r="W44" s="680"/>
      <c r="X44" s="680"/>
      <c r="Y44" s="681"/>
      <c r="Z44" s="682">
        <v>100</v>
      </c>
      <c r="AA44" s="682"/>
      <c r="AB44" s="682"/>
      <c r="AC44" s="682"/>
      <c r="AD44" s="683">
        <v>16502988</v>
      </c>
      <c r="AE44" s="683"/>
      <c r="AF44" s="683"/>
      <c r="AG44" s="683"/>
      <c r="AH44" s="683"/>
      <c r="AI44" s="683"/>
      <c r="AJ44" s="683"/>
      <c r="AK44" s="683"/>
      <c r="AL44" s="648">
        <v>100</v>
      </c>
      <c r="AM44" s="684"/>
      <c r="AN44" s="684"/>
      <c r="AO44" s="685"/>
      <c r="CD44" s="686" t="s">
        <v>298</v>
      </c>
      <c r="CE44" s="687"/>
      <c r="CF44" s="662" t="s">
        <v>352</v>
      </c>
      <c r="CG44" s="663"/>
      <c r="CH44" s="663"/>
      <c r="CI44" s="663"/>
      <c r="CJ44" s="663"/>
      <c r="CK44" s="663"/>
      <c r="CL44" s="663"/>
      <c r="CM44" s="663"/>
      <c r="CN44" s="663"/>
      <c r="CO44" s="663"/>
      <c r="CP44" s="663"/>
      <c r="CQ44" s="664"/>
      <c r="CR44" s="665">
        <v>2344558</v>
      </c>
      <c r="CS44" s="666"/>
      <c r="CT44" s="666"/>
      <c r="CU44" s="666"/>
      <c r="CV44" s="666"/>
      <c r="CW44" s="666"/>
      <c r="CX44" s="666"/>
      <c r="CY44" s="667"/>
      <c r="CZ44" s="668">
        <v>7.5</v>
      </c>
      <c r="DA44" s="669"/>
      <c r="DB44" s="669"/>
      <c r="DC44" s="670"/>
      <c r="DD44" s="671">
        <v>670270</v>
      </c>
      <c r="DE44" s="666"/>
      <c r="DF44" s="666"/>
      <c r="DG44" s="666"/>
      <c r="DH44" s="666"/>
      <c r="DI44" s="666"/>
      <c r="DJ44" s="666"/>
      <c r="DK44" s="667"/>
      <c r="DL44" s="672"/>
      <c r="DM44" s="673"/>
      <c r="DN44" s="673"/>
      <c r="DO44" s="673"/>
      <c r="DP44" s="673"/>
      <c r="DQ44" s="673"/>
      <c r="DR44" s="673"/>
      <c r="DS44" s="673"/>
      <c r="DT44" s="673"/>
      <c r="DU44" s="673"/>
      <c r="DV44" s="674"/>
      <c r="DW44" s="658"/>
      <c r="DX44" s="659"/>
      <c r="DY44" s="659"/>
      <c r="DZ44" s="659"/>
      <c r="EA44" s="659"/>
      <c r="EB44" s="659"/>
      <c r="EC44" s="660"/>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8"/>
      <c r="CE45" s="689"/>
      <c r="CF45" s="662" t="s">
        <v>353</v>
      </c>
      <c r="CG45" s="663"/>
      <c r="CH45" s="663"/>
      <c r="CI45" s="663"/>
      <c r="CJ45" s="663"/>
      <c r="CK45" s="663"/>
      <c r="CL45" s="663"/>
      <c r="CM45" s="663"/>
      <c r="CN45" s="663"/>
      <c r="CO45" s="663"/>
      <c r="CP45" s="663"/>
      <c r="CQ45" s="664"/>
      <c r="CR45" s="665">
        <v>869502</v>
      </c>
      <c r="CS45" s="676"/>
      <c r="CT45" s="676"/>
      <c r="CU45" s="676"/>
      <c r="CV45" s="676"/>
      <c r="CW45" s="676"/>
      <c r="CX45" s="676"/>
      <c r="CY45" s="677"/>
      <c r="CZ45" s="668">
        <v>2.8</v>
      </c>
      <c r="DA45" s="678"/>
      <c r="DB45" s="678"/>
      <c r="DC45" s="679"/>
      <c r="DD45" s="671">
        <v>39926</v>
      </c>
      <c r="DE45" s="676"/>
      <c r="DF45" s="676"/>
      <c r="DG45" s="676"/>
      <c r="DH45" s="676"/>
      <c r="DI45" s="676"/>
      <c r="DJ45" s="676"/>
      <c r="DK45" s="677"/>
      <c r="DL45" s="672"/>
      <c r="DM45" s="673"/>
      <c r="DN45" s="673"/>
      <c r="DO45" s="673"/>
      <c r="DP45" s="673"/>
      <c r="DQ45" s="673"/>
      <c r="DR45" s="673"/>
      <c r="DS45" s="673"/>
      <c r="DT45" s="673"/>
      <c r="DU45" s="673"/>
      <c r="DV45" s="674"/>
      <c r="DW45" s="658"/>
      <c r="DX45" s="659"/>
      <c r="DY45" s="659"/>
      <c r="DZ45" s="659"/>
      <c r="EA45" s="659"/>
      <c r="EB45" s="659"/>
      <c r="EC45" s="660"/>
    </row>
    <row r="46" spans="2:133" ht="11.25" customHeight="1" x14ac:dyDescent="0.15">
      <c r="B46" s="221" t="s">
        <v>354</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8"/>
      <c r="CE46" s="689"/>
      <c r="CF46" s="662" t="s">
        <v>355</v>
      </c>
      <c r="CG46" s="663"/>
      <c r="CH46" s="663"/>
      <c r="CI46" s="663"/>
      <c r="CJ46" s="663"/>
      <c r="CK46" s="663"/>
      <c r="CL46" s="663"/>
      <c r="CM46" s="663"/>
      <c r="CN46" s="663"/>
      <c r="CO46" s="663"/>
      <c r="CP46" s="663"/>
      <c r="CQ46" s="664"/>
      <c r="CR46" s="665">
        <v>1475056</v>
      </c>
      <c r="CS46" s="666"/>
      <c r="CT46" s="666"/>
      <c r="CU46" s="666"/>
      <c r="CV46" s="666"/>
      <c r="CW46" s="666"/>
      <c r="CX46" s="666"/>
      <c r="CY46" s="667"/>
      <c r="CZ46" s="668">
        <v>4.7</v>
      </c>
      <c r="DA46" s="669"/>
      <c r="DB46" s="669"/>
      <c r="DC46" s="670"/>
      <c r="DD46" s="671">
        <v>630344</v>
      </c>
      <c r="DE46" s="666"/>
      <c r="DF46" s="666"/>
      <c r="DG46" s="666"/>
      <c r="DH46" s="666"/>
      <c r="DI46" s="666"/>
      <c r="DJ46" s="666"/>
      <c r="DK46" s="667"/>
      <c r="DL46" s="672"/>
      <c r="DM46" s="673"/>
      <c r="DN46" s="673"/>
      <c r="DO46" s="673"/>
      <c r="DP46" s="673"/>
      <c r="DQ46" s="673"/>
      <c r="DR46" s="673"/>
      <c r="DS46" s="673"/>
      <c r="DT46" s="673"/>
      <c r="DU46" s="673"/>
      <c r="DV46" s="674"/>
      <c r="DW46" s="658"/>
      <c r="DX46" s="659"/>
      <c r="DY46" s="659"/>
      <c r="DZ46" s="659"/>
      <c r="EA46" s="659"/>
      <c r="EB46" s="659"/>
      <c r="EC46" s="660"/>
    </row>
    <row r="47" spans="2:133" ht="11.25" customHeight="1" x14ac:dyDescent="0.15">
      <c r="B47" s="675" t="s">
        <v>356</v>
      </c>
      <c r="C47" s="675"/>
      <c r="D47" s="675"/>
      <c r="E47" s="675"/>
      <c r="F47" s="675"/>
      <c r="G47" s="675"/>
      <c r="H47" s="675"/>
      <c r="I47" s="675"/>
      <c r="J47" s="67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c r="AP47" s="675"/>
      <c r="AQ47" s="675"/>
      <c r="AR47" s="675"/>
      <c r="AS47" s="675"/>
      <c r="AT47" s="675"/>
      <c r="AU47" s="675"/>
      <c r="AV47" s="675"/>
      <c r="AW47" s="675"/>
      <c r="AX47" s="675"/>
      <c r="AY47" s="675"/>
      <c r="AZ47" s="675"/>
      <c r="BA47" s="675"/>
      <c r="BB47" s="675"/>
      <c r="BC47" s="675"/>
      <c r="BD47" s="675"/>
      <c r="BE47" s="675"/>
      <c r="BF47" s="675"/>
      <c r="BG47" s="675"/>
      <c r="BH47" s="675"/>
      <c r="BI47" s="675"/>
      <c r="BJ47" s="675"/>
      <c r="BK47" s="675"/>
      <c r="BL47" s="675"/>
      <c r="BM47" s="675"/>
      <c r="BN47" s="675"/>
      <c r="BO47" s="675"/>
      <c r="BP47" s="675"/>
      <c r="BQ47" s="675"/>
      <c r="BR47" s="675"/>
      <c r="BS47" s="675"/>
      <c r="BT47" s="675"/>
      <c r="BU47" s="675"/>
      <c r="BV47" s="675"/>
      <c r="BW47" s="675"/>
      <c r="BX47" s="675"/>
      <c r="BY47" s="675"/>
      <c r="BZ47" s="675"/>
      <c r="CA47" s="675"/>
      <c r="CB47" s="675"/>
      <c r="CD47" s="688"/>
      <c r="CE47" s="689"/>
      <c r="CF47" s="662" t="s">
        <v>357</v>
      </c>
      <c r="CG47" s="663"/>
      <c r="CH47" s="663"/>
      <c r="CI47" s="663"/>
      <c r="CJ47" s="663"/>
      <c r="CK47" s="663"/>
      <c r="CL47" s="663"/>
      <c r="CM47" s="663"/>
      <c r="CN47" s="663"/>
      <c r="CO47" s="663"/>
      <c r="CP47" s="663"/>
      <c r="CQ47" s="664"/>
      <c r="CR47" s="665" t="s">
        <v>126</v>
      </c>
      <c r="CS47" s="676"/>
      <c r="CT47" s="676"/>
      <c r="CU47" s="676"/>
      <c r="CV47" s="676"/>
      <c r="CW47" s="676"/>
      <c r="CX47" s="676"/>
      <c r="CY47" s="677"/>
      <c r="CZ47" s="668" t="s">
        <v>126</v>
      </c>
      <c r="DA47" s="678"/>
      <c r="DB47" s="678"/>
      <c r="DC47" s="679"/>
      <c r="DD47" s="671" t="s">
        <v>126</v>
      </c>
      <c r="DE47" s="676"/>
      <c r="DF47" s="676"/>
      <c r="DG47" s="676"/>
      <c r="DH47" s="676"/>
      <c r="DI47" s="676"/>
      <c r="DJ47" s="676"/>
      <c r="DK47" s="677"/>
      <c r="DL47" s="672"/>
      <c r="DM47" s="673"/>
      <c r="DN47" s="673"/>
      <c r="DO47" s="673"/>
      <c r="DP47" s="673"/>
      <c r="DQ47" s="673"/>
      <c r="DR47" s="673"/>
      <c r="DS47" s="673"/>
      <c r="DT47" s="673"/>
      <c r="DU47" s="673"/>
      <c r="DV47" s="674"/>
      <c r="DW47" s="658"/>
      <c r="DX47" s="659"/>
      <c r="DY47" s="659"/>
      <c r="DZ47" s="659"/>
      <c r="EA47" s="659"/>
      <c r="EB47" s="659"/>
      <c r="EC47" s="660"/>
    </row>
    <row r="48" spans="2:133" x14ac:dyDescent="0.15">
      <c r="B48" s="661" t="s">
        <v>358</v>
      </c>
      <c r="C48" s="661"/>
      <c r="D48" s="661"/>
      <c r="E48" s="661"/>
      <c r="F48" s="661"/>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1"/>
      <c r="AI48" s="661"/>
      <c r="AJ48" s="661"/>
      <c r="AK48" s="661"/>
      <c r="AL48" s="661"/>
      <c r="AM48" s="661"/>
      <c r="AN48" s="661"/>
      <c r="AO48" s="661"/>
      <c r="AP48" s="661"/>
      <c r="AQ48" s="661"/>
      <c r="AR48" s="661"/>
      <c r="AS48" s="661"/>
      <c r="AT48" s="661"/>
      <c r="AU48" s="661"/>
      <c r="AV48" s="661"/>
      <c r="AW48" s="661"/>
      <c r="AX48" s="661"/>
      <c r="AY48" s="661"/>
      <c r="AZ48" s="661"/>
      <c r="BA48" s="661"/>
      <c r="BB48" s="661"/>
      <c r="BC48" s="661"/>
      <c r="BD48" s="661"/>
      <c r="BE48" s="661"/>
      <c r="BF48" s="661"/>
      <c r="BG48" s="661"/>
      <c r="BH48" s="661"/>
      <c r="BI48" s="661"/>
      <c r="BJ48" s="661"/>
      <c r="BK48" s="661"/>
      <c r="BL48" s="661"/>
      <c r="BM48" s="661"/>
      <c r="BN48" s="661"/>
      <c r="BO48" s="661"/>
      <c r="BP48" s="661"/>
      <c r="BQ48" s="661"/>
      <c r="BR48" s="661"/>
      <c r="BS48" s="661"/>
      <c r="BT48" s="661"/>
      <c r="BU48" s="661"/>
      <c r="BV48" s="661"/>
      <c r="BW48" s="661"/>
      <c r="BX48" s="661"/>
      <c r="BY48" s="661"/>
      <c r="BZ48" s="661"/>
      <c r="CA48" s="661"/>
      <c r="CB48" s="661"/>
      <c r="CD48" s="690"/>
      <c r="CE48" s="691"/>
      <c r="CF48" s="662" t="s">
        <v>359</v>
      </c>
      <c r="CG48" s="663"/>
      <c r="CH48" s="663"/>
      <c r="CI48" s="663"/>
      <c r="CJ48" s="663"/>
      <c r="CK48" s="663"/>
      <c r="CL48" s="663"/>
      <c r="CM48" s="663"/>
      <c r="CN48" s="663"/>
      <c r="CO48" s="663"/>
      <c r="CP48" s="663"/>
      <c r="CQ48" s="664"/>
      <c r="CR48" s="665" t="s">
        <v>126</v>
      </c>
      <c r="CS48" s="666"/>
      <c r="CT48" s="666"/>
      <c r="CU48" s="666"/>
      <c r="CV48" s="666"/>
      <c r="CW48" s="666"/>
      <c r="CX48" s="666"/>
      <c r="CY48" s="667"/>
      <c r="CZ48" s="668" t="s">
        <v>126</v>
      </c>
      <c r="DA48" s="669"/>
      <c r="DB48" s="669"/>
      <c r="DC48" s="670"/>
      <c r="DD48" s="671" t="s">
        <v>126</v>
      </c>
      <c r="DE48" s="666"/>
      <c r="DF48" s="666"/>
      <c r="DG48" s="666"/>
      <c r="DH48" s="666"/>
      <c r="DI48" s="666"/>
      <c r="DJ48" s="666"/>
      <c r="DK48" s="667"/>
      <c r="DL48" s="672"/>
      <c r="DM48" s="673"/>
      <c r="DN48" s="673"/>
      <c r="DO48" s="673"/>
      <c r="DP48" s="673"/>
      <c r="DQ48" s="673"/>
      <c r="DR48" s="673"/>
      <c r="DS48" s="673"/>
      <c r="DT48" s="673"/>
      <c r="DU48" s="673"/>
      <c r="DV48" s="674"/>
      <c r="DW48" s="658"/>
      <c r="DX48" s="659"/>
      <c r="DY48" s="659"/>
      <c r="DZ48" s="659"/>
      <c r="EA48" s="659"/>
      <c r="EB48" s="659"/>
      <c r="EC48" s="660"/>
    </row>
    <row r="49" spans="2:133" ht="11.25" customHeight="1" x14ac:dyDescent="0.15">
      <c r="B49" s="364"/>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2" t="s">
        <v>360</v>
      </c>
      <c r="CE49" s="643"/>
      <c r="CF49" s="643"/>
      <c r="CG49" s="643"/>
      <c r="CH49" s="643"/>
      <c r="CI49" s="643"/>
      <c r="CJ49" s="643"/>
      <c r="CK49" s="643"/>
      <c r="CL49" s="643"/>
      <c r="CM49" s="643"/>
      <c r="CN49" s="643"/>
      <c r="CO49" s="643"/>
      <c r="CP49" s="643"/>
      <c r="CQ49" s="644"/>
      <c r="CR49" s="645">
        <v>31079268</v>
      </c>
      <c r="CS49" s="646"/>
      <c r="CT49" s="646"/>
      <c r="CU49" s="646"/>
      <c r="CV49" s="646"/>
      <c r="CW49" s="646"/>
      <c r="CX49" s="646"/>
      <c r="CY49" s="647"/>
      <c r="CZ49" s="648">
        <v>100</v>
      </c>
      <c r="DA49" s="649"/>
      <c r="DB49" s="649"/>
      <c r="DC49" s="650"/>
      <c r="DD49" s="651">
        <v>19414352</v>
      </c>
      <c r="DE49" s="646"/>
      <c r="DF49" s="646"/>
      <c r="DG49" s="646"/>
      <c r="DH49" s="646"/>
      <c r="DI49" s="646"/>
      <c r="DJ49" s="646"/>
      <c r="DK49" s="647"/>
      <c r="DL49" s="652"/>
      <c r="DM49" s="653"/>
      <c r="DN49" s="653"/>
      <c r="DO49" s="653"/>
      <c r="DP49" s="653"/>
      <c r="DQ49" s="653"/>
      <c r="DR49" s="653"/>
      <c r="DS49" s="653"/>
      <c r="DT49" s="653"/>
      <c r="DU49" s="653"/>
      <c r="DV49" s="654"/>
      <c r="DW49" s="655"/>
      <c r="DX49" s="656"/>
      <c r="DY49" s="656"/>
      <c r="DZ49" s="656"/>
      <c r="EA49" s="656"/>
      <c r="EB49" s="656"/>
      <c r="EC49" s="657"/>
    </row>
    <row r="50" spans="2:133" hidden="1" x14ac:dyDescent="0.15">
      <c r="B50" s="362"/>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nWXMcmikvS421GxheT+wPsjk4luu2nsBMEEkv8buYiNmFiGhZrriRPtSL3mYWOFRYaaWFrK7iF6YWTMUPfPW7w==" saltValue="ZraIYJeV1dkeLfG4utFyo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55" t="s">
        <v>361</v>
      </c>
      <c r="B2" s="1155"/>
      <c r="C2" s="1155"/>
      <c r="D2" s="1155"/>
      <c r="E2" s="1155"/>
      <c r="F2" s="1155"/>
      <c r="G2" s="1155"/>
      <c r="H2" s="1155"/>
      <c r="I2" s="1155"/>
      <c r="J2" s="1155"/>
      <c r="K2" s="1155"/>
      <c r="L2" s="1155"/>
      <c r="M2" s="1155"/>
      <c r="N2" s="1155"/>
      <c r="O2" s="1155"/>
      <c r="P2" s="1155"/>
      <c r="Q2" s="1155"/>
      <c r="R2" s="1155"/>
      <c r="S2" s="1155"/>
      <c r="T2" s="1155"/>
      <c r="U2" s="1155"/>
      <c r="V2" s="1155"/>
      <c r="W2" s="1155"/>
      <c r="X2" s="1155"/>
      <c r="Y2" s="1155"/>
      <c r="Z2" s="1155"/>
      <c r="AA2" s="1155"/>
      <c r="AB2" s="1155"/>
      <c r="AC2" s="1155"/>
      <c r="AD2" s="1155"/>
      <c r="AE2" s="1155"/>
      <c r="AF2" s="1155"/>
      <c r="AG2" s="1155"/>
      <c r="AH2" s="1155"/>
      <c r="AI2" s="1155"/>
      <c r="AJ2" s="1155"/>
      <c r="AK2" s="1155"/>
      <c r="AL2" s="1155"/>
      <c r="AM2" s="1155"/>
      <c r="AN2" s="1155"/>
      <c r="AO2" s="1155"/>
      <c r="AP2" s="1155"/>
      <c r="AQ2" s="1155"/>
      <c r="AR2" s="1155"/>
      <c r="AS2" s="1155"/>
      <c r="AT2" s="1155"/>
      <c r="AU2" s="1155"/>
      <c r="AV2" s="1155"/>
      <c r="AW2" s="1155"/>
      <c r="AX2" s="1155"/>
      <c r="AY2" s="1155"/>
      <c r="AZ2" s="1155"/>
      <c r="BA2" s="1155"/>
      <c r="BB2" s="1155"/>
      <c r="BC2" s="1155"/>
      <c r="BD2" s="1155"/>
      <c r="BE2" s="1155"/>
      <c r="BF2" s="1155"/>
      <c r="BG2" s="1155"/>
      <c r="BH2" s="1155"/>
      <c r="BI2" s="115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6" t="s">
        <v>362</v>
      </c>
      <c r="DK2" s="1157"/>
      <c r="DL2" s="1157"/>
      <c r="DM2" s="1157"/>
      <c r="DN2" s="1157"/>
      <c r="DO2" s="1158"/>
      <c r="DP2" s="224"/>
      <c r="DQ2" s="1156" t="s">
        <v>363</v>
      </c>
      <c r="DR2" s="1157"/>
      <c r="DS2" s="1157"/>
      <c r="DT2" s="1157"/>
      <c r="DU2" s="1157"/>
      <c r="DV2" s="1157"/>
      <c r="DW2" s="1157"/>
      <c r="DX2" s="1157"/>
      <c r="DY2" s="1157"/>
      <c r="DZ2" s="1158"/>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124" t="s">
        <v>364</v>
      </c>
      <c r="B4" s="1124"/>
      <c r="C4" s="1124"/>
      <c r="D4" s="1124"/>
      <c r="E4" s="1124"/>
      <c r="F4" s="1124"/>
      <c r="G4" s="1124"/>
      <c r="H4" s="1124"/>
      <c r="I4" s="1124"/>
      <c r="J4" s="1124"/>
      <c r="K4" s="1124"/>
      <c r="L4" s="1124"/>
      <c r="M4" s="1124"/>
      <c r="N4" s="1124"/>
      <c r="O4" s="1124"/>
      <c r="P4" s="1124"/>
      <c r="Q4" s="1124"/>
      <c r="R4" s="1124"/>
      <c r="S4" s="1124"/>
      <c r="T4" s="1124"/>
      <c r="U4" s="1124"/>
      <c r="V4" s="1124"/>
      <c r="W4" s="1124"/>
      <c r="X4" s="1124"/>
      <c r="Y4" s="1124"/>
      <c r="Z4" s="1124"/>
      <c r="AA4" s="1124"/>
      <c r="AB4" s="1124"/>
      <c r="AC4" s="1124"/>
      <c r="AD4" s="1124"/>
      <c r="AE4" s="1124"/>
      <c r="AF4" s="1124"/>
      <c r="AG4" s="1124"/>
      <c r="AH4" s="1124"/>
      <c r="AI4" s="1124"/>
      <c r="AJ4" s="1124"/>
      <c r="AK4" s="1124"/>
      <c r="AL4" s="1124"/>
      <c r="AM4" s="1124"/>
      <c r="AN4" s="1124"/>
      <c r="AO4" s="1124"/>
      <c r="AP4" s="1124"/>
      <c r="AQ4" s="1124"/>
      <c r="AR4" s="1124"/>
      <c r="AS4" s="1124"/>
      <c r="AT4" s="1124"/>
      <c r="AU4" s="1124"/>
      <c r="AV4" s="1124"/>
      <c r="AW4" s="1124"/>
      <c r="AX4" s="1124"/>
      <c r="AY4" s="1124"/>
      <c r="AZ4" s="228"/>
      <c r="BA4" s="228"/>
      <c r="BB4" s="228"/>
      <c r="BC4" s="228"/>
      <c r="BD4" s="228"/>
      <c r="BE4" s="229"/>
      <c r="BF4" s="229"/>
      <c r="BG4" s="229"/>
      <c r="BH4" s="229"/>
      <c r="BI4" s="229"/>
      <c r="BJ4" s="229"/>
      <c r="BK4" s="229"/>
      <c r="BL4" s="229"/>
      <c r="BM4" s="229"/>
      <c r="BN4" s="229"/>
      <c r="BO4" s="229"/>
      <c r="BP4" s="229"/>
      <c r="BQ4" s="795" t="s">
        <v>365</v>
      </c>
      <c r="BR4" s="795"/>
      <c r="BS4" s="795"/>
      <c r="BT4" s="795"/>
      <c r="BU4" s="795"/>
      <c r="BV4" s="795"/>
      <c r="BW4" s="795"/>
      <c r="BX4" s="795"/>
      <c r="BY4" s="795"/>
      <c r="BZ4" s="795"/>
      <c r="CA4" s="795"/>
      <c r="CB4" s="795"/>
      <c r="CC4" s="795"/>
      <c r="CD4" s="795"/>
      <c r="CE4" s="795"/>
      <c r="CF4" s="795"/>
      <c r="CG4" s="795"/>
      <c r="CH4" s="795"/>
      <c r="CI4" s="795"/>
      <c r="CJ4" s="795"/>
      <c r="CK4" s="795"/>
      <c r="CL4" s="795"/>
      <c r="CM4" s="795"/>
      <c r="CN4" s="795"/>
      <c r="CO4" s="795"/>
      <c r="CP4" s="795"/>
      <c r="CQ4" s="795"/>
      <c r="CR4" s="795"/>
      <c r="CS4" s="795"/>
      <c r="CT4" s="795"/>
      <c r="CU4" s="795"/>
      <c r="CV4" s="795"/>
      <c r="CW4" s="795"/>
      <c r="CX4" s="795"/>
      <c r="CY4" s="795"/>
      <c r="CZ4" s="795"/>
      <c r="DA4" s="795"/>
      <c r="DB4" s="795"/>
      <c r="DC4" s="795"/>
      <c r="DD4" s="795"/>
      <c r="DE4" s="795"/>
      <c r="DF4" s="795"/>
      <c r="DG4" s="795"/>
      <c r="DH4" s="795"/>
      <c r="DI4" s="795"/>
      <c r="DJ4" s="795"/>
      <c r="DK4" s="795"/>
      <c r="DL4" s="795"/>
      <c r="DM4" s="795"/>
      <c r="DN4" s="795"/>
      <c r="DO4" s="795"/>
      <c r="DP4" s="795"/>
      <c r="DQ4" s="795"/>
      <c r="DR4" s="795"/>
      <c r="DS4" s="795"/>
      <c r="DT4" s="795"/>
      <c r="DU4" s="795"/>
      <c r="DV4" s="795"/>
      <c r="DW4" s="795"/>
      <c r="DX4" s="795"/>
      <c r="DY4" s="795"/>
      <c r="DZ4" s="795"/>
      <c r="EA4" s="230"/>
    </row>
    <row r="5" spans="1:131" s="231" customFormat="1" ht="26.25" customHeight="1" x14ac:dyDescent="0.15">
      <c r="A5" s="1060" t="s">
        <v>366</v>
      </c>
      <c r="B5" s="1061"/>
      <c r="C5" s="1061"/>
      <c r="D5" s="1061"/>
      <c r="E5" s="1061"/>
      <c r="F5" s="1061"/>
      <c r="G5" s="1061"/>
      <c r="H5" s="1061"/>
      <c r="I5" s="1061"/>
      <c r="J5" s="1061"/>
      <c r="K5" s="1061"/>
      <c r="L5" s="1061"/>
      <c r="M5" s="1061"/>
      <c r="N5" s="1061"/>
      <c r="O5" s="1061"/>
      <c r="P5" s="1062"/>
      <c r="Q5" s="1066" t="s">
        <v>367</v>
      </c>
      <c r="R5" s="1067"/>
      <c r="S5" s="1067"/>
      <c r="T5" s="1067"/>
      <c r="U5" s="1068"/>
      <c r="V5" s="1066" t="s">
        <v>368</v>
      </c>
      <c r="W5" s="1067"/>
      <c r="X5" s="1067"/>
      <c r="Y5" s="1067"/>
      <c r="Z5" s="1068"/>
      <c r="AA5" s="1066" t="s">
        <v>369</v>
      </c>
      <c r="AB5" s="1067"/>
      <c r="AC5" s="1067"/>
      <c r="AD5" s="1067"/>
      <c r="AE5" s="1067"/>
      <c r="AF5" s="1159" t="s">
        <v>370</v>
      </c>
      <c r="AG5" s="1067"/>
      <c r="AH5" s="1067"/>
      <c r="AI5" s="1067"/>
      <c r="AJ5" s="1080"/>
      <c r="AK5" s="1067" t="s">
        <v>371</v>
      </c>
      <c r="AL5" s="1067"/>
      <c r="AM5" s="1067"/>
      <c r="AN5" s="1067"/>
      <c r="AO5" s="1068"/>
      <c r="AP5" s="1066" t="s">
        <v>372</v>
      </c>
      <c r="AQ5" s="1067"/>
      <c r="AR5" s="1067"/>
      <c r="AS5" s="1067"/>
      <c r="AT5" s="1068"/>
      <c r="AU5" s="1066" t="s">
        <v>373</v>
      </c>
      <c r="AV5" s="1067"/>
      <c r="AW5" s="1067"/>
      <c r="AX5" s="1067"/>
      <c r="AY5" s="1080"/>
      <c r="AZ5" s="228"/>
      <c r="BA5" s="228"/>
      <c r="BB5" s="228"/>
      <c r="BC5" s="228"/>
      <c r="BD5" s="228"/>
      <c r="BE5" s="229"/>
      <c r="BF5" s="229"/>
      <c r="BG5" s="229"/>
      <c r="BH5" s="229"/>
      <c r="BI5" s="229"/>
      <c r="BJ5" s="229"/>
      <c r="BK5" s="229"/>
      <c r="BL5" s="229"/>
      <c r="BM5" s="229"/>
      <c r="BN5" s="229"/>
      <c r="BO5" s="229"/>
      <c r="BP5" s="229"/>
      <c r="BQ5" s="1060" t="s">
        <v>374</v>
      </c>
      <c r="BR5" s="1061"/>
      <c r="BS5" s="1061"/>
      <c r="BT5" s="1061"/>
      <c r="BU5" s="1061"/>
      <c r="BV5" s="1061"/>
      <c r="BW5" s="1061"/>
      <c r="BX5" s="1061"/>
      <c r="BY5" s="1061"/>
      <c r="BZ5" s="1061"/>
      <c r="CA5" s="1061"/>
      <c r="CB5" s="1061"/>
      <c r="CC5" s="1061"/>
      <c r="CD5" s="1061"/>
      <c r="CE5" s="1061"/>
      <c r="CF5" s="1061"/>
      <c r="CG5" s="1062"/>
      <c r="CH5" s="1066" t="s">
        <v>375</v>
      </c>
      <c r="CI5" s="1067"/>
      <c r="CJ5" s="1067"/>
      <c r="CK5" s="1067"/>
      <c r="CL5" s="1068"/>
      <c r="CM5" s="1066" t="s">
        <v>376</v>
      </c>
      <c r="CN5" s="1067"/>
      <c r="CO5" s="1067"/>
      <c r="CP5" s="1067"/>
      <c r="CQ5" s="1068"/>
      <c r="CR5" s="1066" t="s">
        <v>377</v>
      </c>
      <c r="CS5" s="1067"/>
      <c r="CT5" s="1067"/>
      <c r="CU5" s="1067"/>
      <c r="CV5" s="1068"/>
      <c r="CW5" s="1066" t="s">
        <v>378</v>
      </c>
      <c r="CX5" s="1067"/>
      <c r="CY5" s="1067"/>
      <c r="CZ5" s="1067"/>
      <c r="DA5" s="1068"/>
      <c r="DB5" s="1066" t="s">
        <v>379</v>
      </c>
      <c r="DC5" s="1067"/>
      <c r="DD5" s="1067"/>
      <c r="DE5" s="1067"/>
      <c r="DF5" s="1068"/>
      <c r="DG5" s="1149" t="s">
        <v>380</v>
      </c>
      <c r="DH5" s="1150"/>
      <c r="DI5" s="1150"/>
      <c r="DJ5" s="1150"/>
      <c r="DK5" s="1151"/>
      <c r="DL5" s="1149" t="s">
        <v>381</v>
      </c>
      <c r="DM5" s="1150"/>
      <c r="DN5" s="1150"/>
      <c r="DO5" s="1150"/>
      <c r="DP5" s="1151"/>
      <c r="DQ5" s="1066" t="s">
        <v>382</v>
      </c>
      <c r="DR5" s="1067"/>
      <c r="DS5" s="1067"/>
      <c r="DT5" s="1067"/>
      <c r="DU5" s="1068"/>
      <c r="DV5" s="1066" t="s">
        <v>373</v>
      </c>
      <c r="DW5" s="1067"/>
      <c r="DX5" s="1067"/>
      <c r="DY5" s="1067"/>
      <c r="DZ5" s="1080"/>
      <c r="EA5" s="230"/>
    </row>
    <row r="6" spans="1:131" s="231" customFormat="1" ht="26.25" customHeight="1" thickBot="1" x14ac:dyDescent="0.2">
      <c r="A6" s="1063"/>
      <c r="B6" s="1064"/>
      <c r="C6" s="1064"/>
      <c r="D6" s="1064"/>
      <c r="E6" s="1064"/>
      <c r="F6" s="1064"/>
      <c r="G6" s="1064"/>
      <c r="H6" s="1064"/>
      <c r="I6" s="1064"/>
      <c r="J6" s="1064"/>
      <c r="K6" s="1064"/>
      <c r="L6" s="1064"/>
      <c r="M6" s="1064"/>
      <c r="N6" s="1064"/>
      <c r="O6" s="1064"/>
      <c r="P6" s="1065"/>
      <c r="Q6" s="1069"/>
      <c r="R6" s="1070"/>
      <c r="S6" s="1070"/>
      <c r="T6" s="1070"/>
      <c r="U6" s="1071"/>
      <c r="V6" s="1069"/>
      <c r="W6" s="1070"/>
      <c r="X6" s="1070"/>
      <c r="Y6" s="1070"/>
      <c r="Z6" s="1071"/>
      <c r="AA6" s="1069"/>
      <c r="AB6" s="1070"/>
      <c r="AC6" s="1070"/>
      <c r="AD6" s="1070"/>
      <c r="AE6" s="1070"/>
      <c r="AF6" s="1160"/>
      <c r="AG6" s="1070"/>
      <c r="AH6" s="1070"/>
      <c r="AI6" s="1070"/>
      <c r="AJ6" s="1081"/>
      <c r="AK6" s="1070"/>
      <c r="AL6" s="1070"/>
      <c r="AM6" s="1070"/>
      <c r="AN6" s="1070"/>
      <c r="AO6" s="1071"/>
      <c r="AP6" s="1069"/>
      <c r="AQ6" s="1070"/>
      <c r="AR6" s="1070"/>
      <c r="AS6" s="1070"/>
      <c r="AT6" s="1071"/>
      <c r="AU6" s="1069"/>
      <c r="AV6" s="1070"/>
      <c r="AW6" s="1070"/>
      <c r="AX6" s="1070"/>
      <c r="AY6" s="1081"/>
      <c r="AZ6" s="228"/>
      <c r="BA6" s="228"/>
      <c r="BB6" s="228"/>
      <c r="BC6" s="228"/>
      <c r="BD6" s="228"/>
      <c r="BE6" s="229"/>
      <c r="BF6" s="229"/>
      <c r="BG6" s="229"/>
      <c r="BH6" s="229"/>
      <c r="BI6" s="229"/>
      <c r="BJ6" s="229"/>
      <c r="BK6" s="229"/>
      <c r="BL6" s="229"/>
      <c r="BM6" s="229"/>
      <c r="BN6" s="229"/>
      <c r="BO6" s="229"/>
      <c r="BP6" s="229"/>
      <c r="BQ6" s="1063"/>
      <c r="BR6" s="1064"/>
      <c r="BS6" s="1064"/>
      <c r="BT6" s="1064"/>
      <c r="BU6" s="1064"/>
      <c r="BV6" s="1064"/>
      <c r="BW6" s="1064"/>
      <c r="BX6" s="1064"/>
      <c r="BY6" s="1064"/>
      <c r="BZ6" s="1064"/>
      <c r="CA6" s="1064"/>
      <c r="CB6" s="1064"/>
      <c r="CC6" s="1064"/>
      <c r="CD6" s="1064"/>
      <c r="CE6" s="1064"/>
      <c r="CF6" s="1064"/>
      <c r="CG6" s="1065"/>
      <c r="CH6" s="1069"/>
      <c r="CI6" s="1070"/>
      <c r="CJ6" s="1070"/>
      <c r="CK6" s="1070"/>
      <c r="CL6" s="1071"/>
      <c r="CM6" s="1069"/>
      <c r="CN6" s="1070"/>
      <c r="CO6" s="1070"/>
      <c r="CP6" s="1070"/>
      <c r="CQ6" s="1071"/>
      <c r="CR6" s="1069"/>
      <c r="CS6" s="1070"/>
      <c r="CT6" s="1070"/>
      <c r="CU6" s="1070"/>
      <c r="CV6" s="1071"/>
      <c r="CW6" s="1069"/>
      <c r="CX6" s="1070"/>
      <c r="CY6" s="1070"/>
      <c r="CZ6" s="1070"/>
      <c r="DA6" s="1071"/>
      <c r="DB6" s="1069"/>
      <c r="DC6" s="1070"/>
      <c r="DD6" s="1070"/>
      <c r="DE6" s="1070"/>
      <c r="DF6" s="1071"/>
      <c r="DG6" s="1152"/>
      <c r="DH6" s="1153"/>
      <c r="DI6" s="1153"/>
      <c r="DJ6" s="1153"/>
      <c r="DK6" s="1154"/>
      <c r="DL6" s="1152"/>
      <c r="DM6" s="1153"/>
      <c r="DN6" s="1153"/>
      <c r="DO6" s="1153"/>
      <c r="DP6" s="1154"/>
      <c r="DQ6" s="1069"/>
      <c r="DR6" s="1070"/>
      <c r="DS6" s="1070"/>
      <c r="DT6" s="1070"/>
      <c r="DU6" s="1071"/>
      <c r="DV6" s="1069"/>
      <c r="DW6" s="1070"/>
      <c r="DX6" s="1070"/>
      <c r="DY6" s="1070"/>
      <c r="DZ6" s="1081"/>
      <c r="EA6" s="230"/>
    </row>
    <row r="7" spans="1:131" s="231" customFormat="1" ht="26.25" customHeight="1" thickTop="1" x14ac:dyDescent="0.15">
      <c r="A7" s="232">
        <v>1</v>
      </c>
      <c r="B7" s="1112" t="s">
        <v>383</v>
      </c>
      <c r="C7" s="1113"/>
      <c r="D7" s="1113"/>
      <c r="E7" s="1113"/>
      <c r="F7" s="1113"/>
      <c r="G7" s="1113"/>
      <c r="H7" s="1113"/>
      <c r="I7" s="1113"/>
      <c r="J7" s="1113"/>
      <c r="K7" s="1113"/>
      <c r="L7" s="1113"/>
      <c r="M7" s="1113"/>
      <c r="N7" s="1113"/>
      <c r="O7" s="1113"/>
      <c r="P7" s="1114"/>
      <c r="Q7" s="1167">
        <v>33548</v>
      </c>
      <c r="R7" s="1168"/>
      <c r="S7" s="1168"/>
      <c r="T7" s="1168"/>
      <c r="U7" s="1168"/>
      <c r="V7" s="1168">
        <v>31096</v>
      </c>
      <c r="W7" s="1168"/>
      <c r="X7" s="1168"/>
      <c r="Y7" s="1168"/>
      <c r="Z7" s="1168"/>
      <c r="AA7" s="1168">
        <v>2453</v>
      </c>
      <c r="AB7" s="1168"/>
      <c r="AC7" s="1168"/>
      <c r="AD7" s="1168"/>
      <c r="AE7" s="1169"/>
      <c r="AF7" s="1170">
        <v>2157</v>
      </c>
      <c r="AG7" s="1171"/>
      <c r="AH7" s="1171"/>
      <c r="AI7" s="1171"/>
      <c r="AJ7" s="1172"/>
      <c r="AK7" s="1173">
        <v>437</v>
      </c>
      <c r="AL7" s="1174"/>
      <c r="AM7" s="1174"/>
      <c r="AN7" s="1174"/>
      <c r="AO7" s="1174"/>
      <c r="AP7" s="1174">
        <v>26480</v>
      </c>
      <c r="AQ7" s="1174"/>
      <c r="AR7" s="1174"/>
      <c r="AS7" s="1174"/>
      <c r="AT7" s="1174"/>
      <c r="AU7" s="1175"/>
      <c r="AV7" s="1175"/>
      <c r="AW7" s="1175"/>
      <c r="AX7" s="1175"/>
      <c r="AY7" s="1176"/>
      <c r="AZ7" s="228"/>
      <c r="BA7" s="228"/>
      <c r="BB7" s="228"/>
      <c r="BC7" s="228"/>
      <c r="BD7" s="228"/>
      <c r="BE7" s="229"/>
      <c r="BF7" s="229"/>
      <c r="BG7" s="229"/>
      <c r="BH7" s="229"/>
      <c r="BI7" s="229"/>
      <c r="BJ7" s="229"/>
      <c r="BK7" s="229"/>
      <c r="BL7" s="229"/>
      <c r="BM7" s="229"/>
      <c r="BN7" s="229"/>
      <c r="BO7" s="229"/>
      <c r="BP7" s="229"/>
      <c r="BQ7" s="232">
        <v>1</v>
      </c>
      <c r="BR7" s="233"/>
      <c r="BS7" s="1164" t="s">
        <v>575</v>
      </c>
      <c r="BT7" s="1165"/>
      <c r="BU7" s="1165"/>
      <c r="BV7" s="1165"/>
      <c r="BW7" s="1165"/>
      <c r="BX7" s="1165"/>
      <c r="BY7" s="1165"/>
      <c r="BZ7" s="1165"/>
      <c r="CA7" s="1165"/>
      <c r="CB7" s="1165"/>
      <c r="CC7" s="1165"/>
      <c r="CD7" s="1165"/>
      <c r="CE7" s="1165"/>
      <c r="CF7" s="1165"/>
      <c r="CG7" s="1177"/>
      <c r="CH7" s="1161">
        <v>-3</v>
      </c>
      <c r="CI7" s="1162"/>
      <c r="CJ7" s="1162"/>
      <c r="CK7" s="1162"/>
      <c r="CL7" s="1163"/>
      <c r="CM7" s="1161">
        <v>238</v>
      </c>
      <c r="CN7" s="1162"/>
      <c r="CO7" s="1162"/>
      <c r="CP7" s="1162"/>
      <c r="CQ7" s="1163"/>
      <c r="CR7" s="1161">
        <v>51</v>
      </c>
      <c r="CS7" s="1162"/>
      <c r="CT7" s="1162"/>
      <c r="CU7" s="1162"/>
      <c r="CV7" s="1163"/>
      <c r="CW7" s="1161" t="s">
        <v>565</v>
      </c>
      <c r="CX7" s="1162"/>
      <c r="CY7" s="1162"/>
      <c r="CZ7" s="1162"/>
      <c r="DA7" s="1163"/>
      <c r="DB7" s="1161">
        <v>342</v>
      </c>
      <c r="DC7" s="1162"/>
      <c r="DD7" s="1162"/>
      <c r="DE7" s="1162"/>
      <c r="DF7" s="1163"/>
      <c r="DG7" s="1161" t="s">
        <v>565</v>
      </c>
      <c r="DH7" s="1162"/>
      <c r="DI7" s="1162"/>
      <c r="DJ7" s="1162"/>
      <c r="DK7" s="1163"/>
      <c r="DL7" s="1161" t="s">
        <v>565</v>
      </c>
      <c r="DM7" s="1162"/>
      <c r="DN7" s="1162"/>
      <c r="DO7" s="1162"/>
      <c r="DP7" s="1163"/>
      <c r="DQ7" s="1161" t="s">
        <v>565</v>
      </c>
      <c r="DR7" s="1162"/>
      <c r="DS7" s="1162"/>
      <c r="DT7" s="1162"/>
      <c r="DU7" s="1163"/>
      <c r="DV7" s="1164"/>
      <c r="DW7" s="1165"/>
      <c r="DX7" s="1165"/>
      <c r="DY7" s="1165"/>
      <c r="DZ7" s="1166"/>
      <c r="EA7" s="230"/>
    </row>
    <row r="8" spans="1:131" s="231" customFormat="1" ht="26.25" customHeight="1" x14ac:dyDescent="0.15">
      <c r="A8" s="234">
        <v>2</v>
      </c>
      <c r="B8" s="1095"/>
      <c r="C8" s="1096"/>
      <c r="D8" s="1096"/>
      <c r="E8" s="1096"/>
      <c r="F8" s="1096"/>
      <c r="G8" s="1096"/>
      <c r="H8" s="1096"/>
      <c r="I8" s="1096"/>
      <c r="J8" s="1096"/>
      <c r="K8" s="1096"/>
      <c r="L8" s="1096"/>
      <c r="M8" s="1096"/>
      <c r="N8" s="1096"/>
      <c r="O8" s="1096"/>
      <c r="P8" s="1097"/>
      <c r="Q8" s="1103"/>
      <c r="R8" s="1104"/>
      <c r="S8" s="1104"/>
      <c r="T8" s="1104"/>
      <c r="U8" s="1104"/>
      <c r="V8" s="1104"/>
      <c r="W8" s="1104"/>
      <c r="X8" s="1104"/>
      <c r="Y8" s="1104"/>
      <c r="Z8" s="1104"/>
      <c r="AA8" s="1104"/>
      <c r="AB8" s="1104"/>
      <c r="AC8" s="1104"/>
      <c r="AD8" s="1104"/>
      <c r="AE8" s="1105"/>
      <c r="AF8" s="1100"/>
      <c r="AG8" s="1101"/>
      <c r="AH8" s="1101"/>
      <c r="AI8" s="1101"/>
      <c r="AJ8" s="1102"/>
      <c r="AK8" s="1145"/>
      <c r="AL8" s="1146"/>
      <c r="AM8" s="1146"/>
      <c r="AN8" s="1146"/>
      <c r="AO8" s="1146"/>
      <c r="AP8" s="1146"/>
      <c r="AQ8" s="1146"/>
      <c r="AR8" s="1146"/>
      <c r="AS8" s="1146"/>
      <c r="AT8" s="1146"/>
      <c r="AU8" s="1147"/>
      <c r="AV8" s="1147"/>
      <c r="AW8" s="1147"/>
      <c r="AX8" s="1147"/>
      <c r="AY8" s="1148"/>
      <c r="AZ8" s="228"/>
      <c r="BA8" s="228"/>
      <c r="BB8" s="228"/>
      <c r="BC8" s="228"/>
      <c r="BD8" s="228"/>
      <c r="BE8" s="229"/>
      <c r="BF8" s="229"/>
      <c r="BG8" s="229"/>
      <c r="BH8" s="229"/>
      <c r="BI8" s="229"/>
      <c r="BJ8" s="229"/>
      <c r="BK8" s="229"/>
      <c r="BL8" s="229"/>
      <c r="BM8" s="229"/>
      <c r="BN8" s="229"/>
      <c r="BO8" s="229"/>
      <c r="BP8" s="229"/>
      <c r="BQ8" s="234">
        <v>2</v>
      </c>
      <c r="BR8" s="235"/>
      <c r="BS8" s="1057" t="s">
        <v>576</v>
      </c>
      <c r="BT8" s="1058"/>
      <c r="BU8" s="1058"/>
      <c r="BV8" s="1058"/>
      <c r="BW8" s="1058"/>
      <c r="BX8" s="1058"/>
      <c r="BY8" s="1058"/>
      <c r="BZ8" s="1058"/>
      <c r="CA8" s="1058"/>
      <c r="CB8" s="1058"/>
      <c r="CC8" s="1058"/>
      <c r="CD8" s="1058"/>
      <c r="CE8" s="1058"/>
      <c r="CF8" s="1058"/>
      <c r="CG8" s="1079"/>
      <c r="CH8" s="1054">
        <v>-7</v>
      </c>
      <c r="CI8" s="1055"/>
      <c r="CJ8" s="1055"/>
      <c r="CK8" s="1055"/>
      <c r="CL8" s="1056"/>
      <c r="CM8" s="1054">
        <v>41</v>
      </c>
      <c r="CN8" s="1055"/>
      <c r="CO8" s="1055"/>
      <c r="CP8" s="1055"/>
      <c r="CQ8" s="1056"/>
      <c r="CR8" s="1054">
        <v>50</v>
      </c>
      <c r="CS8" s="1055"/>
      <c r="CT8" s="1055"/>
      <c r="CU8" s="1055"/>
      <c r="CV8" s="1056"/>
      <c r="CW8" s="1054">
        <v>3</v>
      </c>
      <c r="CX8" s="1055"/>
      <c r="CY8" s="1055"/>
      <c r="CZ8" s="1055"/>
      <c r="DA8" s="1056"/>
      <c r="DB8" s="1054" t="s">
        <v>565</v>
      </c>
      <c r="DC8" s="1055"/>
      <c r="DD8" s="1055"/>
      <c r="DE8" s="1055"/>
      <c r="DF8" s="1056"/>
      <c r="DG8" s="1054" t="s">
        <v>565</v>
      </c>
      <c r="DH8" s="1055"/>
      <c r="DI8" s="1055"/>
      <c r="DJ8" s="1055"/>
      <c r="DK8" s="1056"/>
      <c r="DL8" s="1054" t="s">
        <v>565</v>
      </c>
      <c r="DM8" s="1055"/>
      <c r="DN8" s="1055"/>
      <c r="DO8" s="1055"/>
      <c r="DP8" s="1056"/>
      <c r="DQ8" s="1054" t="s">
        <v>565</v>
      </c>
      <c r="DR8" s="1055"/>
      <c r="DS8" s="1055"/>
      <c r="DT8" s="1055"/>
      <c r="DU8" s="1056"/>
      <c r="DV8" s="1057"/>
      <c r="DW8" s="1058"/>
      <c r="DX8" s="1058"/>
      <c r="DY8" s="1058"/>
      <c r="DZ8" s="1059"/>
      <c r="EA8" s="230"/>
    </row>
    <row r="9" spans="1:131" s="231" customFormat="1" ht="26.25" customHeight="1" x14ac:dyDescent="0.15">
      <c r="A9" s="234">
        <v>3</v>
      </c>
      <c r="B9" s="1095"/>
      <c r="C9" s="1096"/>
      <c r="D9" s="1096"/>
      <c r="E9" s="1096"/>
      <c r="F9" s="1096"/>
      <c r="G9" s="1096"/>
      <c r="H9" s="1096"/>
      <c r="I9" s="1096"/>
      <c r="J9" s="1096"/>
      <c r="K9" s="1096"/>
      <c r="L9" s="1096"/>
      <c r="M9" s="1096"/>
      <c r="N9" s="1096"/>
      <c r="O9" s="1096"/>
      <c r="P9" s="1097"/>
      <c r="Q9" s="1103"/>
      <c r="R9" s="1104"/>
      <c r="S9" s="1104"/>
      <c r="T9" s="1104"/>
      <c r="U9" s="1104"/>
      <c r="V9" s="1104"/>
      <c r="W9" s="1104"/>
      <c r="X9" s="1104"/>
      <c r="Y9" s="1104"/>
      <c r="Z9" s="1104"/>
      <c r="AA9" s="1104"/>
      <c r="AB9" s="1104"/>
      <c r="AC9" s="1104"/>
      <c r="AD9" s="1104"/>
      <c r="AE9" s="1105"/>
      <c r="AF9" s="1100"/>
      <c r="AG9" s="1101"/>
      <c r="AH9" s="1101"/>
      <c r="AI9" s="1101"/>
      <c r="AJ9" s="1102"/>
      <c r="AK9" s="1145"/>
      <c r="AL9" s="1146"/>
      <c r="AM9" s="1146"/>
      <c r="AN9" s="1146"/>
      <c r="AO9" s="1146"/>
      <c r="AP9" s="1146"/>
      <c r="AQ9" s="1146"/>
      <c r="AR9" s="1146"/>
      <c r="AS9" s="1146"/>
      <c r="AT9" s="1146"/>
      <c r="AU9" s="1147"/>
      <c r="AV9" s="1147"/>
      <c r="AW9" s="1147"/>
      <c r="AX9" s="1147"/>
      <c r="AY9" s="1148"/>
      <c r="AZ9" s="228"/>
      <c r="BA9" s="228"/>
      <c r="BB9" s="228"/>
      <c r="BC9" s="228"/>
      <c r="BD9" s="228"/>
      <c r="BE9" s="229"/>
      <c r="BF9" s="229"/>
      <c r="BG9" s="229"/>
      <c r="BH9" s="229"/>
      <c r="BI9" s="229"/>
      <c r="BJ9" s="229"/>
      <c r="BK9" s="229"/>
      <c r="BL9" s="229"/>
      <c r="BM9" s="229"/>
      <c r="BN9" s="229"/>
      <c r="BO9" s="229"/>
      <c r="BP9" s="229"/>
      <c r="BQ9" s="234">
        <v>3</v>
      </c>
      <c r="BR9" s="235"/>
      <c r="BS9" s="1057" t="s">
        <v>577</v>
      </c>
      <c r="BT9" s="1058"/>
      <c r="BU9" s="1058"/>
      <c r="BV9" s="1058"/>
      <c r="BW9" s="1058"/>
      <c r="BX9" s="1058"/>
      <c r="BY9" s="1058"/>
      <c r="BZ9" s="1058"/>
      <c r="CA9" s="1058"/>
      <c r="CB9" s="1058"/>
      <c r="CC9" s="1058"/>
      <c r="CD9" s="1058"/>
      <c r="CE9" s="1058"/>
      <c r="CF9" s="1058"/>
      <c r="CG9" s="1079"/>
      <c r="CH9" s="1054">
        <v>-74</v>
      </c>
      <c r="CI9" s="1055"/>
      <c r="CJ9" s="1055"/>
      <c r="CK9" s="1055"/>
      <c r="CL9" s="1056"/>
      <c r="CM9" s="1054">
        <v>-87</v>
      </c>
      <c r="CN9" s="1055"/>
      <c r="CO9" s="1055"/>
      <c r="CP9" s="1055"/>
      <c r="CQ9" s="1056"/>
      <c r="CR9" s="1054">
        <v>95</v>
      </c>
      <c r="CS9" s="1055"/>
      <c r="CT9" s="1055"/>
      <c r="CU9" s="1055"/>
      <c r="CV9" s="1056"/>
      <c r="CW9" s="1054">
        <v>22</v>
      </c>
      <c r="CX9" s="1055"/>
      <c r="CY9" s="1055"/>
      <c r="CZ9" s="1055"/>
      <c r="DA9" s="1056"/>
      <c r="DB9" s="1054" t="s">
        <v>565</v>
      </c>
      <c r="DC9" s="1055"/>
      <c r="DD9" s="1055"/>
      <c r="DE9" s="1055"/>
      <c r="DF9" s="1056"/>
      <c r="DG9" s="1054" t="s">
        <v>565</v>
      </c>
      <c r="DH9" s="1055"/>
      <c r="DI9" s="1055"/>
      <c r="DJ9" s="1055"/>
      <c r="DK9" s="1056"/>
      <c r="DL9" s="1054" t="s">
        <v>565</v>
      </c>
      <c r="DM9" s="1055"/>
      <c r="DN9" s="1055"/>
      <c r="DO9" s="1055"/>
      <c r="DP9" s="1056"/>
      <c r="DQ9" s="1054" t="s">
        <v>565</v>
      </c>
      <c r="DR9" s="1055"/>
      <c r="DS9" s="1055"/>
      <c r="DT9" s="1055"/>
      <c r="DU9" s="1056"/>
      <c r="DV9" s="1057"/>
      <c r="DW9" s="1058"/>
      <c r="DX9" s="1058"/>
      <c r="DY9" s="1058"/>
      <c r="DZ9" s="1059"/>
      <c r="EA9" s="230"/>
    </row>
    <row r="10" spans="1:131" s="231" customFormat="1" ht="26.25" customHeight="1" x14ac:dyDescent="0.15">
      <c r="A10" s="234">
        <v>4</v>
      </c>
      <c r="B10" s="1095"/>
      <c r="C10" s="1096"/>
      <c r="D10" s="1096"/>
      <c r="E10" s="1096"/>
      <c r="F10" s="1096"/>
      <c r="G10" s="1096"/>
      <c r="H10" s="1096"/>
      <c r="I10" s="1096"/>
      <c r="J10" s="1096"/>
      <c r="K10" s="1096"/>
      <c r="L10" s="1096"/>
      <c r="M10" s="1096"/>
      <c r="N10" s="1096"/>
      <c r="O10" s="1096"/>
      <c r="P10" s="1097"/>
      <c r="Q10" s="1103"/>
      <c r="R10" s="1104"/>
      <c r="S10" s="1104"/>
      <c r="T10" s="1104"/>
      <c r="U10" s="1104"/>
      <c r="V10" s="1104"/>
      <c r="W10" s="1104"/>
      <c r="X10" s="1104"/>
      <c r="Y10" s="1104"/>
      <c r="Z10" s="1104"/>
      <c r="AA10" s="1104"/>
      <c r="AB10" s="1104"/>
      <c r="AC10" s="1104"/>
      <c r="AD10" s="1104"/>
      <c r="AE10" s="1105"/>
      <c r="AF10" s="1100"/>
      <c r="AG10" s="1101"/>
      <c r="AH10" s="1101"/>
      <c r="AI10" s="1101"/>
      <c r="AJ10" s="1102"/>
      <c r="AK10" s="1145"/>
      <c r="AL10" s="1146"/>
      <c r="AM10" s="1146"/>
      <c r="AN10" s="1146"/>
      <c r="AO10" s="1146"/>
      <c r="AP10" s="1146"/>
      <c r="AQ10" s="1146"/>
      <c r="AR10" s="1146"/>
      <c r="AS10" s="1146"/>
      <c r="AT10" s="1146"/>
      <c r="AU10" s="1147"/>
      <c r="AV10" s="1147"/>
      <c r="AW10" s="1147"/>
      <c r="AX10" s="1147"/>
      <c r="AY10" s="1148"/>
      <c r="AZ10" s="228"/>
      <c r="BA10" s="228"/>
      <c r="BB10" s="228"/>
      <c r="BC10" s="228"/>
      <c r="BD10" s="228"/>
      <c r="BE10" s="229"/>
      <c r="BF10" s="229"/>
      <c r="BG10" s="229"/>
      <c r="BH10" s="229"/>
      <c r="BI10" s="229"/>
      <c r="BJ10" s="229"/>
      <c r="BK10" s="229"/>
      <c r="BL10" s="229"/>
      <c r="BM10" s="229"/>
      <c r="BN10" s="229"/>
      <c r="BO10" s="229"/>
      <c r="BP10" s="229"/>
      <c r="BQ10" s="234">
        <v>4</v>
      </c>
      <c r="BR10" s="235"/>
      <c r="BS10" s="1057"/>
      <c r="BT10" s="1058"/>
      <c r="BU10" s="1058"/>
      <c r="BV10" s="1058"/>
      <c r="BW10" s="1058"/>
      <c r="BX10" s="1058"/>
      <c r="BY10" s="1058"/>
      <c r="BZ10" s="1058"/>
      <c r="CA10" s="1058"/>
      <c r="CB10" s="1058"/>
      <c r="CC10" s="1058"/>
      <c r="CD10" s="1058"/>
      <c r="CE10" s="1058"/>
      <c r="CF10" s="1058"/>
      <c r="CG10" s="1079"/>
      <c r="CH10" s="1054"/>
      <c r="CI10" s="1055"/>
      <c r="CJ10" s="1055"/>
      <c r="CK10" s="1055"/>
      <c r="CL10" s="1056"/>
      <c r="CM10" s="1054"/>
      <c r="CN10" s="1055"/>
      <c r="CO10" s="1055"/>
      <c r="CP10" s="1055"/>
      <c r="CQ10" s="1056"/>
      <c r="CR10" s="1054"/>
      <c r="CS10" s="1055"/>
      <c r="CT10" s="1055"/>
      <c r="CU10" s="1055"/>
      <c r="CV10" s="1056"/>
      <c r="CW10" s="1054"/>
      <c r="CX10" s="1055"/>
      <c r="CY10" s="1055"/>
      <c r="CZ10" s="1055"/>
      <c r="DA10" s="1056"/>
      <c r="DB10" s="1054"/>
      <c r="DC10" s="1055"/>
      <c r="DD10" s="1055"/>
      <c r="DE10" s="1055"/>
      <c r="DF10" s="1056"/>
      <c r="DG10" s="1054"/>
      <c r="DH10" s="1055"/>
      <c r="DI10" s="1055"/>
      <c r="DJ10" s="1055"/>
      <c r="DK10" s="1056"/>
      <c r="DL10" s="1054"/>
      <c r="DM10" s="1055"/>
      <c r="DN10" s="1055"/>
      <c r="DO10" s="1055"/>
      <c r="DP10" s="1056"/>
      <c r="DQ10" s="1054"/>
      <c r="DR10" s="1055"/>
      <c r="DS10" s="1055"/>
      <c r="DT10" s="1055"/>
      <c r="DU10" s="1056"/>
      <c r="DV10" s="1057"/>
      <c r="DW10" s="1058"/>
      <c r="DX10" s="1058"/>
      <c r="DY10" s="1058"/>
      <c r="DZ10" s="1059"/>
      <c r="EA10" s="230"/>
    </row>
    <row r="11" spans="1:131" s="231" customFormat="1" ht="26.25" customHeight="1" x14ac:dyDescent="0.15">
      <c r="A11" s="234">
        <v>5</v>
      </c>
      <c r="B11" s="1095"/>
      <c r="C11" s="1096"/>
      <c r="D11" s="1096"/>
      <c r="E11" s="1096"/>
      <c r="F11" s="1096"/>
      <c r="G11" s="1096"/>
      <c r="H11" s="1096"/>
      <c r="I11" s="1096"/>
      <c r="J11" s="1096"/>
      <c r="K11" s="1096"/>
      <c r="L11" s="1096"/>
      <c r="M11" s="1096"/>
      <c r="N11" s="1096"/>
      <c r="O11" s="1096"/>
      <c r="P11" s="1097"/>
      <c r="Q11" s="1103"/>
      <c r="R11" s="1104"/>
      <c r="S11" s="1104"/>
      <c r="T11" s="1104"/>
      <c r="U11" s="1104"/>
      <c r="V11" s="1104"/>
      <c r="W11" s="1104"/>
      <c r="X11" s="1104"/>
      <c r="Y11" s="1104"/>
      <c r="Z11" s="1104"/>
      <c r="AA11" s="1104"/>
      <c r="AB11" s="1104"/>
      <c r="AC11" s="1104"/>
      <c r="AD11" s="1104"/>
      <c r="AE11" s="1105"/>
      <c r="AF11" s="1100"/>
      <c r="AG11" s="1101"/>
      <c r="AH11" s="1101"/>
      <c r="AI11" s="1101"/>
      <c r="AJ11" s="1102"/>
      <c r="AK11" s="1145"/>
      <c r="AL11" s="1146"/>
      <c r="AM11" s="1146"/>
      <c r="AN11" s="1146"/>
      <c r="AO11" s="1146"/>
      <c r="AP11" s="1146"/>
      <c r="AQ11" s="1146"/>
      <c r="AR11" s="1146"/>
      <c r="AS11" s="1146"/>
      <c r="AT11" s="1146"/>
      <c r="AU11" s="1147"/>
      <c r="AV11" s="1147"/>
      <c r="AW11" s="1147"/>
      <c r="AX11" s="1147"/>
      <c r="AY11" s="1148"/>
      <c r="AZ11" s="228"/>
      <c r="BA11" s="228"/>
      <c r="BB11" s="228"/>
      <c r="BC11" s="228"/>
      <c r="BD11" s="228"/>
      <c r="BE11" s="229"/>
      <c r="BF11" s="229"/>
      <c r="BG11" s="229"/>
      <c r="BH11" s="229"/>
      <c r="BI11" s="229"/>
      <c r="BJ11" s="229"/>
      <c r="BK11" s="229"/>
      <c r="BL11" s="229"/>
      <c r="BM11" s="229"/>
      <c r="BN11" s="229"/>
      <c r="BO11" s="229"/>
      <c r="BP11" s="229"/>
      <c r="BQ11" s="234">
        <v>5</v>
      </c>
      <c r="BR11" s="235"/>
      <c r="BS11" s="1057"/>
      <c r="BT11" s="1058"/>
      <c r="BU11" s="1058"/>
      <c r="BV11" s="1058"/>
      <c r="BW11" s="1058"/>
      <c r="BX11" s="1058"/>
      <c r="BY11" s="1058"/>
      <c r="BZ11" s="1058"/>
      <c r="CA11" s="1058"/>
      <c r="CB11" s="1058"/>
      <c r="CC11" s="1058"/>
      <c r="CD11" s="1058"/>
      <c r="CE11" s="1058"/>
      <c r="CF11" s="1058"/>
      <c r="CG11" s="1079"/>
      <c r="CH11" s="1054"/>
      <c r="CI11" s="1055"/>
      <c r="CJ11" s="1055"/>
      <c r="CK11" s="1055"/>
      <c r="CL11" s="1056"/>
      <c r="CM11" s="1054"/>
      <c r="CN11" s="1055"/>
      <c r="CO11" s="1055"/>
      <c r="CP11" s="1055"/>
      <c r="CQ11" s="1056"/>
      <c r="CR11" s="1054"/>
      <c r="CS11" s="1055"/>
      <c r="CT11" s="1055"/>
      <c r="CU11" s="1055"/>
      <c r="CV11" s="1056"/>
      <c r="CW11" s="1054"/>
      <c r="CX11" s="1055"/>
      <c r="CY11" s="1055"/>
      <c r="CZ11" s="1055"/>
      <c r="DA11" s="1056"/>
      <c r="DB11" s="1054"/>
      <c r="DC11" s="1055"/>
      <c r="DD11" s="1055"/>
      <c r="DE11" s="1055"/>
      <c r="DF11" s="1056"/>
      <c r="DG11" s="1054"/>
      <c r="DH11" s="1055"/>
      <c r="DI11" s="1055"/>
      <c r="DJ11" s="1055"/>
      <c r="DK11" s="1056"/>
      <c r="DL11" s="1054"/>
      <c r="DM11" s="1055"/>
      <c r="DN11" s="1055"/>
      <c r="DO11" s="1055"/>
      <c r="DP11" s="1056"/>
      <c r="DQ11" s="1054"/>
      <c r="DR11" s="1055"/>
      <c r="DS11" s="1055"/>
      <c r="DT11" s="1055"/>
      <c r="DU11" s="1056"/>
      <c r="DV11" s="1057"/>
      <c r="DW11" s="1058"/>
      <c r="DX11" s="1058"/>
      <c r="DY11" s="1058"/>
      <c r="DZ11" s="1059"/>
      <c r="EA11" s="230"/>
    </row>
    <row r="12" spans="1:131" s="231" customFormat="1" ht="26.25" customHeight="1" x14ac:dyDescent="0.15">
      <c r="A12" s="234">
        <v>6</v>
      </c>
      <c r="B12" s="1095"/>
      <c r="C12" s="1096"/>
      <c r="D12" s="1096"/>
      <c r="E12" s="1096"/>
      <c r="F12" s="1096"/>
      <c r="G12" s="1096"/>
      <c r="H12" s="1096"/>
      <c r="I12" s="1096"/>
      <c r="J12" s="1096"/>
      <c r="K12" s="1096"/>
      <c r="L12" s="1096"/>
      <c r="M12" s="1096"/>
      <c r="N12" s="1096"/>
      <c r="O12" s="1096"/>
      <c r="P12" s="1097"/>
      <c r="Q12" s="1103"/>
      <c r="R12" s="1104"/>
      <c r="S12" s="1104"/>
      <c r="T12" s="1104"/>
      <c r="U12" s="1104"/>
      <c r="V12" s="1104"/>
      <c r="W12" s="1104"/>
      <c r="X12" s="1104"/>
      <c r="Y12" s="1104"/>
      <c r="Z12" s="1104"/>
      <c r="AA12" s="1104"/>
      <c r="AB12" s="1104"/>
      <c r="AC12" s="1104"/>
      <c r="AD12" s="1104"/>
      <c r="AE12" s="1105"/>
      <c r="AF12" s="1100"/>
      <c r="AG12" s="1101"/>
      <c r="AH12" s="1101"/>
      <c r="AI12" s="1101"/>
      <c r="AJ12" s="1102"/>
      <c r="AK12" s="1145"/>
      <c r="AL12" s="1146"/>
      <c r="AM12" s="1146"/>
      <c r="AN12" s="1146"/>
      <c r="AO12" s="1146"/>
      <c r="AP12" s="1146"/>
      <c r="AQ12" s="1146"/>
      <c r="AR12" s="1146"/>
      <c r="AS12" s="1146"/>
      <c r="AT12" s="1146"/>
      <c r="AU12" s="1147"/>
      <c r="AV12" s="1147"/>
      <c r="AW12" s="1147"/>
      <c r="AX12" s="1147"/>
      <c r="AY12" s="1148"/>
      <c r="AZ12" s="228"/>
      <c r="BA12" s="228"/>
      <c r="BB12" s="228"/>
      <c r="BC12" s="228"/>
      <c r="BD12" s="228"/>
      <c r="BE12" s="229"/>
      <c r="BF12" s="229"/>
      <c r="BG12" s="229"/>
      <c r="BH12" s="229"/>
      <c r="BI12" s="229"/>
      <c r="BJ12" s="229"/>
      <c r="BK12" s="229"/>
      <c r="BL12" s="229"/>
      <c r="BM12" s="229"/>
      <c r="BN12" s="229"/>
      <c r="BO12" s="229"/>
      <c r="BP12" s="229"/>
      <c r="BQ12" s="234">
        <v>6</v>
      </c>
      <c r="BR12" s="235"/>
      <c r="BS12" s="1057"/>
      <c r="BT12" s="1058"/>
      <c r="BU12" s="1058"/>
      <c r="BV12" s="1058"/>
      <c r="BW12" s="1058"/>
      <c r="BX12" s="1058"/>
      <c r="BY12" s="1058"/>
      <c r="BZ12" s="1058"/>
      <c r="CA12" s="1058"/>
      <c r="CB12" s="1058"/>
      <c r="CC12" s="1058"/>
      <c r="CD12" s="1058"/>
      <c r="CE12" s="1058"/>
      <c r="CF12" s="1058"/>
      <c r="CG12" s="1079"/>
      <c r="CH12" s="1054"/>
      <c r="CI12" s="1055"/>
      <c r="CJ12" s="1055"/>
      <c r="CK12" s="1055"/>
      <c r="CL12" s="1056"/>
      <c r="CM12" s="1054"/>
      <c r="CN12" s="1055"/>
      <c r="CO12" s="1055"/>
      <c r="CP12" s="1055"/>
      <c r="CQ12" s="1056"/>
      <c r="CR12" s="1054"/>
      <c r="CS12" s="1055"/>
      <c r="CT12" s="1055"/>
      <c r="CU12" s="1055"/>
      <c r="CV12" s="1056"/>
      <c r="CW12" s="1054"/>
      <c r="CX12" s="1055"/>
      <c r="CY12" s="1055"/>
      <c r="CZ12" s="1055"/>
      <c r="DA12" s="1056"/>
      <c r="DB12" s="1054"/>
      <c r="DC12" s="1055"/>
      <c r="DD12" s="1055"/>
      <c r="DE12" s="1055"/>
      <c r="DF12" s="1056"/>
      <c r="DG12" s="1054"/>
      <c r="DH12" s="1055"/>
      <c r="DI12" s="1055"/>
      <c r="DJ12" s="1055"/>
      <c r="DK12" s="1056"/>
      <c r="DL12" s="1054"/>
      <c r="DM12" s="1055"/>
      <c r="DN12" s="1055"/>
      <c r="DO12" s="1055"/>
      <c r="DP12" s="1056"/>
      <c r="DQ12" s="1054"/>
      <c r="DR12" s="1055"/>
      <c r="DS12" s="1055"/>
      <c r="DT12" s="1055"/>
      <c r="DU12" s="1056"/>
      <c r="DV12" s="1057"/>
      <c r="DW12" s="1058"/>
      <c r="DX12" s="1058"/>
      <c r="DY12" s="1058"/>
      <c r="DZ12" s="1059"/>
      <c r="EA12" s="230"/>
    </row>
    <row r="13" spans="1:131" s="231" customFormat="1" ht="26.25" customHeight="1" x14ac:dyDescent="0.15">
      <c r="A13" s="234">
        <v>7</v>
      </c>
      <c r="B13" s="1095"/>
      <c r="C13" s="1096"/>
      <c r="D13" s="1096"/>
      <c r="E13" s="1096"/>
      <c r="F13" s="1096"/>
      <c r="G13" s="1096"/>
      <c r="H13" s="1096"/>
      <c r="I13" s="1096"/>
      <c r="J13" s="1096"/>
      <c r="K13" s="1096"/>
      <c r="L13" s="1096"/>
      <c r="M13" s="1096"/>
      <c r="N13" s="1096"/>
      <c r="O13" s="1096"/>
      <c r="P13" s="1097"/>
      <c r="Q13" s="1103"/>
      <c r="R13" s="1104"/>
      <c r="S13" s="1104"/>
      <c r="T13" s="1104"/>
      <c r="U13" s="1104"/>
      <c r="V13" s="1104"/>
      <c r="W13" s="1104"/>
      <c r="X13" s="1104"/>
      <c r="Y13" s="1104"/>
      <c r="Z13" s="1104"/>
      <c r="AA13" s="1104"/>
      <c r="AB13" s="1104"/>
      <c r="AC13" s="1104"/>
      <c r="AD13" s="1104"/>
      <c r="AE13" s="1105"/>
      <c r="AF13" s="1100"/>
      <c r="AG13" s="1101"/>
      <c r="AH13" s="1101"/>
      <c r="AI13" s="1101"/>
      <c r="AJ13" s="1102"/>
      <c r="AK13" s="1145"/>
      <c r="AL13" s="1146"/>
      <c r="AM13" s="1146"/>
      <c r="AN13" s="1146"/>
      <c r="AO13" s="1146"/>
      <c r="AP13" s="1146"/>
      <c r="AQ13" s="1146"/>
      <c r="AR13" s="1146"/>
      <c r="AS13" s="1146"/>
      <c r="AT13" s="1146"/>
      <c r="AU13" s="1147"/>
      <c r="AV13" s="1147"/>
      <c r="AW13" s="1147"/>
      <c r="AX13" s="1147"/>
      <c r="AY13" s="1148"/>
      <c r="AZ13" s="228"/>
      <c r="BA13" s="228"/>
      <c r="BB13" s="228"/>
      <c r="BC13" s="228"/>
      <c r="BD13" s="228"/>
      <c r="BE13" s="229"/>
      <c r="BF13" s="229"/>
      <c r="BG13" s="229"/>
      <c r="BH13" s="229"/>
      <c r="BI13" s="229"/>
      <c r="BJ13" s="229"/>
      <c r="BK13" s="229"/>
      <c r="BL13" s="229"/>
      <c r="BM13" s="229"/>
      <c r="BN13" s="229"/>
      <c r="BO13" s="229"/>
      <c r="BP13" s="229"/>
      <c r="BQ13" s="234">
        <v>7</v>
      </c>
      <c r="BR13" s="235"/>
      <c r="BS13" s="1057"/>
      <c r="BT13" s="1058"/>
      <c r="BU13" s="1058"/>
      <c r="BV13" s="1058"/>
      <c r="BW13" s="1058"/>
      <c r="BX13" s="1058"/>
      <c r="BY13" s="1058"/>
      <c r="BZ13" s="1058"/>
      <c r="CA13" s="1058"/>
      <c r="CB13" s="1058"/>
      <c r="CC13" s="1058"/>
      <c r="CD13" s="1058"/>
      <c r="CE13" s="1058"/>
      <c r="CF13" s="1058"/>
      <c r="CG13" s="1079"/>
      <c r="CH13" s="1054"/>
      <c r="CI13" s="1055"/>
      <c r="CJ13" s="1055"/>
      <c r="CK13" s="1055"/>
      <c r="CL13" s="1056"/>
      <c r="CM13" s="1054"/>
      <c r="CN13" s="1055"/>
      <c r="CO13" s="1055"/>
      <c r="CP13" s="1055"/>
      <c r="CQ13" s="1056"/>
      <c r="CR13" s="1054"/>
      <c r="CS13" s="1055"/>
      <c r="CT13" s="1055"/>
      <c r="CU13" s="1055"/>
      <c r="CV13" s="1056"/>
      <c r="CW13" s="1054"/>
      <c r="CX13" s="1055"/>
      <c r="CY13" s="1055"/>
      <c r="CZ13" s="1055"/>
      <c r="DA13" s="1056"/>
      <c r="DB13" s="1054"/>
      <c r="DC13" s="1055"/>
      <c r="DD13" s="1055"/>
      <c r="DE13" s="1055"/>
      <c r="DF13" s="1056"/>
      <c r="DG13" s="1054"/>
      <c r="DH13" s="1055"/>
      <c r="DI13" s="1055"/>
      <c r="DJ13" s="1055"/>
      <c r="DK13" s="1056"/>
      <c r="DL13" s="1054"/>
      <c r="DM13" s="1055"/>
      <c r="DN13" s="1055"/>
      <c r="DO13" s="1055"/>
      <c r="DP13" s="1056"/>
      <c r="DQ13" s="1054"/>
      <c r="DR13" s="1055"/>
      <c r="DS13" s="1055"/>
      <c r="DT13" s="1055"/>
      <c r="DU13" s="1056"/>
      <c r="DV13" s="1057"/>
      <c r="DW13" s="1058"/>
      <c r="DX13" s="1058"/>
      <c r="DY13" s="1058"/>
      <c r="DZ13" s="1059"/>
      <c r="EA13" s="230"/>
    </row>
    <row r="14" spans="1:131" s="231" customFormat="1" ht="26.25" customHeight="1" x14ac:dyDescent="0.15">
      <c r="A14" s="234">
        <v>8</v>
      </c>
      <c r="B14" s="1095"/>
      <c r="C14" s="1096"/>
      <c r="D14" s="1096"/>
      <c r="E14" s="1096"/>
      <c r="F14" s="1096"/>
      <c r="G14" s="1096"/>
      <c r="H14" s="1096"/>
      <c r="I14" s="1096"/>
      <c r="J14" s="1096"/>
      <c r="K14" s="1096"/>
      <c r="L14" s="1096"/>
      <c r="M14" s="1096"/>
      <c r="N14" s="1096"/>
      <c r="O14" s="1096"/>
      <c r="P14" s="1097"/>
      <c r="Q14" s="1103"/>
      <c r="R14" s="1104"/>
      <c r="S14" s="1104"/>
      <c r="T14" s="1104"/>
      <c r="U14" s="1104"/>
      <c r="V14" s="1104"/>
      <c r="W14" s="1104"/>
      <c r="X14" s="1104"/>
      <c r="Y14" s="1104"/>
      <c r="Z14" s="1104"/>
      <c r="AA14" s="1104"/>
      <c r="AB14" s="1104"/>
      <c r="AC14" s="1104"/>
      <c r="AD14" s="1104"/>
      <c r="AE14" s="1105"/>
      <c r="AF14" s="1100"/>
      <c r="AG14" s="1101"/>
      <c r="AH14" s="1101"/>
      <c r="AI14" s="1101"/>
      <c r="AJ14" s="1102"/>
      <c r="AK14" s="1145"/>
      <c r="AL14" s="1146"/>
      <c r="AM14" s="1146"/>
      <c r="AN14" s="1146"/>
      <c r="AO14" s="1146"/>
      <c r="AP14" s="1146"/>
      <c r="AQ14" s="1146"/>
      <c r="AR14" s="1146"/>
      <c r="AS14" s="1146"/>
      <c r="AT14" s="1146"/>
      <c r="AU14" s="1147"/>
      <c r="AV14" s="1147"/>
      <c r="AW14" s="1147"/>
      <c r="AX14" s="1147"/>
      <c r="AY14" s="1148"/>
      <c r="AZ14" s="228"/>
      <c r="BA14" s="228"/>
      <c r="BB14" s="228"/>
      <c r="BC14" s="228"/>
      <c r="BD14" s="228"/>
      <c r="BE14" s="229"/>
      <c r="BF14" s="229"/>
      <c r="BG14" s="229"/>
      <c r="BH14" s="229"/>
      <c r="BI14" s="229"/>
      <c r="BJ14" s="229"/>
      <c r="BK14" s="229"/>
      <c r="BL14" s="229"/>
      <c r="BM14" s="229"/>
      <c r="BN14" s="229"/>
      <c r="BO14" s="229"/>
      <c r="BP14" s="229"/>
      <c r="BQ14" s="234">
        <v>8</v>
      </c>
      <c r="BR14" s="235"/>
      <c r="BS14" s="1057"/>
      <c r="BT14" s="1058"/>
      <c r="BU14" s="1058"/>
      <c r="BV14" s="1058"/>
      <c r="BW14" s="1058"/>
      <c r="BX14" s="1058"/>
      <c r="BY14" s="1058"/>
      <c r="BZ14" s="1058"/>
      <c r="CA14" s="1058"/>
      <c r="CB14" s="1058"/>
      <c r="CC14" s="1058"/>
      <c r="CD14" s="1058"/>
      <c r="CE14" s="1058"/>
      <c r="CF14" s="1058"/>
      <c r="CG14" s="1079"/>
      <c r="CH14" s="1054"/>
      <c r="CI14" s="1055"/>
      <c r="CJ14" s="1055"/>
      <c r="CK14" s="1055"/>
      <c r="CL14" s="1056"/>
      <c r="CM14" s="1054"/>
      <c r="CN14" s="1055"/>
      <c r="CO14" s="1055"/>
      <c r="CP14" s="1055"/>
      <c r="CQ14" s="1056"/>
      <c r="CR14" s="1054"/>
      <c r="CS14" s="1055"/>
      <c r="CT14" s="1055"/>
      <c r="CU14" s="1055"/>
      <c r="CV14" s="1056"/>
      <c r="CW14" s="1054"/>
      <c r="CX14" s="1055"/>
      <c r="CY14" s="1055"/>
      <c r="CZ14" s="1055"/>
      <c r="DA14" s="1056"/>
      <c r="DB14" s="1054"/>
      <c r="DC14" s="1055"/>
      <c r="DD14" s="1055"/>
      <c r="DE14" s="1055"/>
      <c r="DF14" s="1056"/>
      <c r="DG14" s="1054"/>
      <c r="DH14" s="1055"/>
      <c r="DI14" s="1055"/>
      <c r="DJ14" s="1055"/>
      <c r="DK14" s="1056"/>
      <c r="DL14" s="1054"/>
      <c r="DM14" s="1055"/>
      <c r="DN14" s="1055"/>
      <c r="DO14" s="1055"/>
      <c r="DP14" s="1056"/>
      <c r="DQ14" s="1054"/>
      <c r="DR14" s="1055"/>
      <c r="DS14" s="1055"/>
      <c r="DT14" s="1055"/>
      <c r="DU14" s="1056"/>
      <c r="DV14" s="1057"/>
      <c r="DW14" s="1058"/>
      <c r="DX14" s="1058"/>
      <c r="DY14" s="1058"/>
      <c r="DZ14" s="1059"/>
      <c r="EA14" s="230"/>
    </row>
    <row r="15" spans="1:131" s="231" customFormat="1" ht="26.25" customHeight="1" x14ac:dyDescent="0.15">
      <c r="A15" s="234">
        <v>9</v>
      </c>
      <c r="B15" s="1095"/>
      <c r="C15" s="1096"/>
      <c r="D15" s="1096"/>
      <c r="E15" s="1096"/>
      <c r="F15" s="1096"/>
      <c r="G15" s="1096"/>
      <c r="H15" s="1096"/>
      <c r="I15" s="1096"/>
      <c r="J15" s="1096"/>
      <c r="K15" s="1096"/>
      <c r="L15" s="1096"/>
      <c r="M15" s="1096"/>
      <c r="N15" s="1096"/>
      <c r="O15" s="1096"/>
      <c r="P15" s="1097"/>
      <c r="Q15" s="1103"/>
      <c r="R15" s="1104"/>
      <c r="S15" s="1104"/>
      <c r="T15" s="1104"/>
      <c r="U15" s="1104"/>
      <c r="V15" s="1104"/>
      <c r="W15" s="1104"/>
      <c r="X15" s="1104"/>
      <c r="Y15" s="1104"/>
      <c r="Z15" s="1104"/>
      <c r="AA15" s="1104"/>
      <c r="AB15" s="1104"/>
      <c r="AC15" s="1104"/>
      <c r="AD15" s="1104"/>
      <c r="AE15" s="1105"/>
      <c r="AF15" s="1100"/>
      <c r="AG15" s="1101"/>
      <c r="AH15" s="1101"/>
      <c r="AI15" s="1101"/>
      <c r="AJ15" s="1102"/>
      <c r="AK15" s="1145"/>
      <c r="AL15" s="1146"/>
      <c r="AM15" s="1146"/>
      <c r="AN15" s="1146"/>
      <c r="AO15" s="1146"/>
      <c r="AP15" s="1146"/>
      <c r="AQ15" s="1146"/>
      <c r="AR15" s="1146"/>
      <c r="AS15" s="1146"/>
      <c r="AT15" s="1146"/>
      <c r="AU15" s="1147"/>
      <c r="AV15" s="1147"/>
      <c r="AW15" s="1147"/>
      <c r="AX15" s="1147"/>
      <c r="AY15" s="1148"/>
      <c r="AZ15" s="228"/>
      <c r="BA15" s="228"/>
      <c r="BB15" s="228"/>
      <c r="BC15" s="228"/>
      <c r="BD15" s="228"/>
      <c r="BE15" s="229"/>
      <c r="BF15" s="229"/>
      <c r="BG15" s="229"/>
      <c r="BH15" s="229"/>
      <c r="BI15" s="229"/>
      <c r="BJ15" s="229"/>
      <c r="BK15" s="229"/>
      <c r="BL15" s="229"/>
      <c r="BM15" s="229"/>
      <c r="BN15" s="229"/>
      <c r="BO15" s="229"/>
      <c r="BP15" s="229"/>
      <c r="BQ15" s="234">
        <v>9</v>
      </c>
      <c r="BR15" s="235"/>
      <c r="BS15" s="1057"/>
      <c r="BT15" s="1058"/>
      <c r="BU15" s="1058"/>
      <c r="BV15" s="1058"/>
      <c r="BW15" s="1058"/>
      <c r="BX15" s="1058"/>
      <c r="BY15" s="1058"/>
      <c r="BZ15" s="1058"/>
      <c r="CA15" s="1058"/>
      <c r="CB15" s="1058"/>
      <c r="CC15" s="1058"/>
      <c r="CD15" s="1058"/>
      <c r="CE15" s="1058"/>
      <c r="CF15" s="1058"/>
      <c r="CG15" s="1079"/>
      <c r="CH15" s="1054"/>
      <c r="CI15" s="1055"/>
      <c r="CJ15" s="1055"/>
      <c r="CK15" s="1055"/>
      <c r="CL15" s="1056"/>
      <c r="CM15" s="1054"/>
      <c r="CN15" s="1055"/>
      <c r="CO15" s="1055"/>
      <c r="CP15" s="1055"/>
      <c r="CQ15" s="1056"/>
      <c r="CR15" s="1054"/>
      <c r="CS15" s="1055"/>
      <c r="CT15" s="1055"/>
      <c r="CU15" s="1055"/>
      <c r="CV15" s="1056"/>
      <c r="CW15" s="1054"/>
      <c r="CX15" s="1055"/>
      <c r="CY15" s="1055"/>
      <c r="CZ15" s="1055"/>
      <c r="DA15" s="1056"/>
      <c r="DB15" s="1054"/>
      <c r="DC15" s="1055"/>
      <c r="DD15" s="1055"/>
      <c r="DE15" s="1055"/>
      <c r="DF15" s="1056"/>
      <c r="DG15" s="1054"/>
      <c r="DH15" s="1055"/>
      <c r="DI15" s="1055"/>
      <c r="DJ15" s="1055"/>
      <c r="DK15" s="1056"/>
      <c r="DL15" s="1054"/>
      <c r="DM15" s="1055"/>
      <c r="DN15" s="1055"/>
      <c r="DO15" s="1055"/>
      <c r="DP15" s="1056"/>
      <c r="DQ15" s="1054"/>
      <c r="DR15" s="1055"/>
      <c r="DS15" s="1055"/>
      <c r="DT15" s="1055"/>
      <c r="DU15" s="1056"/>
      <c r="DV15" s="1057"/>
      <c r="DW15" s="1058"/>
      <c r="DX15" s="1058"/>
      <c r="DY15" s="1058"/>
      <c r="DZ15" s="1059"/>
      <c r="EA15" s="230"/>
    </row>
    <row r="16" spans="1:131" s="231" customFormat="1" ht="26.25" customHeight="1" x14ac:dyDescent="0.15">
      <c r="A16" s="234">
        <v>10</v>
      </c>
      <c r="B16" s="1095"/>
      <c r="C16" s="1096"/>
      <c r="D16" s="1096"/>
      <c r="E16" s="1096"/>
      <c r="F16" s="1096"/>
      <c r="G16" s="1096"/>
      <c r="H16" s="1096"/>
      <c r="I16" s="1096"/>
      <c r="J16" s="1096"/>
      <c r="K16" s="1096"/>
      <c r="L16" s="1096"/>
      <c r="M16" s="1096"/>
      <c r="N16" s="1096"/>
      <c r="O16" s="1096"/>
      <c r="P16" s="1097"/>
      <c r="Q16" s="1103"/>
      <c r="R16" s="1104"/>
      <c r="S16" s="1104"/>
      <c r="T16" s="1104"/>
      <c r="U16" s="1104"/>
      <c r="V16" s="1104"/>
      <c r="W16" s="1104"/>
      <c r="X16" s="1104"/>
      <c r="Y16" s="1104"/>
      <c r="Z16" s="1104"/>
      <c r="AA16" s="1104"/>
      <c r="AB16" s="1104"/>
      <c r="AC16" s="1104"/>
      <c r="AD16" s="1104"/>
      <c r="AE16" s="1105"/>
      <c r="AF16" s="1100"/>
      <c r="AG16" s="1101"/>
      <c r="AH16" s="1101"/>
      <c r="AI16" s="1101"/>
      <c r="AJ16" s="1102"/>
      <c r="AK16" s="1145"/>
      <c r="AL16" s="1146"/>
      <c r="AM16" s="1146"/>
      <c r="AN16" s="1146"/>
      <c r="AO16" s="1146"/>
      <c r="AP16" s="1146"/>
      <c r="AQ16" s="1146"/>
      <c r="AR16" s="1146"/>
      <c r="AS16" s="1146"/>
      <c r="AT16" s="1146"/>
      <c r="AU16" s="1147"/>
      <c r="AV16" s="1147"/>
      <c r="AW16" s="1147"/>
      <c r="AX16" s="1147"/>
      <c r="AY16" s="1148"/>
      <c r="AZ16" s="228"/>
      <c r="BA16" s="228"/>
      <c r="BB16" s="228"/>
      <c r="BC16" s="228"/>
      <c r="BD16" s="228"/>
      <c r="BE16" s="229"/>
      <c r="BF16" s="229"/>
      <c r="BG16" s="229"/>
      <c r="BH16" s="229"/>
      <c r="BI16" s="229"/>
      <c r="BJ16" s="229"/>
      <c r="BK16" s="229"/>
      <c r="BL16" s="229"/>
      <c r="BM16" s="229"/>
      <c r="BN16" s="229"/>
      <c r="BO16" s="229"/>
      <c r="BP16" s="229"/>
      <c r="BQ16" s="234">
        <v>10</v>
      </c>
      <c r="BR16" s="235"/>
      <c r="BS16" s="1057"/>
      <c r="BT16" s="1058"/>
      <c r="BU16" s="1058"/>
      <c r="BV16" s="1058"/>
      <c r="BW16" s="1058"/>
      <c r="BX16" s="1058"/>
      <c r="BY16" s="1058"/>
      <c r="BZ16" s="1058"/>
      <c r="CA16" s="1058"/>
      <c r="CB16" s="1058"/>
      <c r="CC16" s="1058"/>
      <c r="CD16" s="1058"/>
      <c r="CE16" s="1058"/>
      <c r="CF16" s="1058"/>
      <c r="CG16" s="1079"/>
      <c r="CH16" s="1054"/>
      <c r="CI16" s="1055"/>
      <c r="CJ16" s="1055"/>
      <c r="CK16" s="1055"/>
      <c r="CL16" s="1056"/>
      <c r="CM16" s="1054"/>
      <c r="CN16" s="1055"/>
      <c r="CO16" s="1055"/>
      <c r="CP16" s="1055"/>
      <c r="CQ16" s="1056"/>
      <c r="CR16" s="1054"/>
      <c r="CS16" s="1055"/>
      <c r="CT16" s="1055"/>
      <c r="CU16" s="1055"/>
      <c r="CV16" s="1056"/>
      <c r="CW16" s="1054"/>
      <c r="CX16" s="1055"/>
      <c r="CY16" s="1055"/>
      <c r="CZ16" s="1055"/>
      <c r="DA16" s="1056"/>
      <c r="DB16" s="1054"/>
      <c r="DC16" s="1055"/>
      <c r="DD16" s="1055"/>
      <c r="DE16" s="1055"/>
      <c r="DF16" s="1056"/>
      <c r="DG16" s="1054"/>
      <c r="DH16" s="1055"/>
      <c r="DI16" s="1055"/>
      <c r="DJ16" s="1055"/>
      <c r="DK16" s="1056"/>
      <c r="DL16" s="1054"/>
      <c r="DM16" s="1055"/>
      <c r="DN16" s="1055"/>
      <c r="DO16" s="1055"/>
      <c r="DP16" s="1056"/>
      <c r="DQ16" s="1054"/>
      <c r="DR16" s="1055"/>
      <c r="DS16" s="1055"/>
      <c r="DT16" s="1055"/>
      <c r="DU16" s="1056"/>
      <c r="DV16" s="1057"/>
      <c r="DW16" s="1058"/>
      <c r="DX16" s="1058"/>
      <c r="DY16" s="1058"/>
      <c r="DZ16" s="1059"/>
      <c r="EA16" s="230"/>
    </row>
    <row r="17" spans="1:131" s="231" customFormat="1" ht="26.25" customHeight="1" x14ac:dyDescent="0.15">
      <c r="A17" s="234">
        <v>11</v>
      </c>
      <c r="B17" s="1095"/>
      <c r="C17" s="1096"/>
      <c r="D17" s="1096"/>
      <c r="E17" s="1096"/>
      <c r="F17" s="1096"/>
      <c r="G17" s="1096"/>
      <c r="H17" s="1096"/>
      <c r="I17" s="1096"/>
      <c r="J17" s="1096"/>
      <c r="K17" s="1096"/>
      <c r="L17" s="1096"/>
      <c r="M17" s="1096"/>
      <c r="N17" s="1096"/>
      <c r="O17" s="1096"/>
      <c r="P17" s="1097"/>
      <c r="Q17" s="1103"/>
      <c r="R17" s="1104"/>
      <c r="S17" s="1104"/>
      <c r="T17" s="1104"/>
      <c r="U17" s="1104"/>
      <c r="V17" s="1104"/>
      <c r="W17" s="1104"/>
      <c r="X17" s="1104"/>
      <c r="Y17" s="1104"/>
      <c r="Z17" s="1104"/>
      <c r="AA17" s="1104"/>
      <c r="AB17" s="1104"/>
      <c r="AC17" s="1104"/>
      <c r="AD17" s="1104"/>
      <c r="AE17" s="1105"/>
      <c r="AF17" s="1100"/>
      <c r="AG17" s="1101"/>
      <c r="AH17" s="1101"/>
      <c r="AI17" s="1101"/>
      <c r="AJ17" s="1102"/>
      <c r="AK17" s="1145"/>
      <c r="AL17" s="1146"/>
      <c r="AM17" s="1146"/>
      <c r="AN17" s="1146"/>
      <c r="AO17" s="1146"/>
      <c r="AP17" s="1146"/>
      <c r="AQ17" s="1146"/>
      <c r="AR17" s="1146"/>
      <c r="AS17" s="1146"/>
      <c r="AT17" s="1146"/>
      <c r="AU17" s="1147"/>
      <c r="AV17" s="1147"/>
      <c r="AW17" s="1147"/>
      <c r="AX17" s="1147"/>
      <c r="AY17" s="1148"/>
      <c r="AZ17" s="228"/>
      <c r="BA17" s="228"/>
      <c r="BB17" s="228"/>
      <c r="BC17" s="228"/>
      <c r="BD17" s="228"/>
      <c r="BE17" s="229"/>
      <c r="BF17" s="229"/>
      <c r="BG17" s="229"/>
      <c r="BH17" s="229"/>
      <c r="BI17" s="229"/>
      <c r="BJ17" s="229"/>
      <c r="BK17" s="229"/>
      <c r="BL17" s="229"/>
      <c r="BM17" s="229"/>
      <c r="BN17" s="229"/>
      <c r="BO17" s="229"/>
      <c r="BP17" s="229"/>
      <c r="BQ17" s="234">
        <v>11</v>
      </c>
      <c r="BR17" s="235"/>
      <c r="BS17" s="1057"/>
      <c r="BT17" s="1058"/>
      <c r="BU17" s="1058"/>
      <c r="BV17" s="1058"/>
      <c r="BW17" s="1058"/>
      <c r="BX17" s="1058"/>
      <c r="BY17" s="1058"/>
      <c r="BZ17" s="1058"/>
      <c r="CA17" s="1058"/>
      <c r="CB17" s="1058"/>
      <c r="CC17" s="1058"/>
      <c r="CD17" s="1058"/>
      <c r="CE17" s="1058"/>
      <c r="CF17" s="1058"/>
      <c r="CG17" s="1079"/>
      <c r="CH17" s="1054"/>
      <c r="CI17" s="1055"/>
      <c r="CJ17" s="1055"/>
      <c r="CK17" s="1055"/>
      <c r="CL17" s="1056"/>
      <c r="CM17" s="1054"/>
      <c r="CN17" s="1055"/>
      <c r="CO17" s="1055"/>
      <c r="CP17" s="1055"/>
      <c r="CQ17" s="1056"/>
      <c r="CR17" s="1054"/>
      <c r="CS17" s="1055"/>
      <c r="CT17" s="1055"/>
      <c r="CU17" s="1055"/>
      <c r="CV17" s="1056"/>
      <c r="CW17" s="1054"/>
      <c r="CX17" s="1055"/>
      <c r="CY17" s="1055"/>
      <c r="CZ17" s="1055"/>
      <c r="DA17" s="1056"/>
      <c r="DB17" s="1054"/>
      <c r="DC17" s="1055"/>
      <c r="DD17" s="1055"/>
      <c r="DE17" s="1055"/>
      <c r="DF17" s="1056"/>
      <c r="DG17" s="1054"/>
      <c r="DH17" s="1055"/>
      <c r="DI17" s="1055"/>
      <c r="DJ17" s="1055"/>
      <c r="DK17" s="1056"/>
      <c r="DL17" s="1054"/>
      <c r="DM17" s="1055"/>
      <c r="DN17" s="1055"/>
      <c r="DO17" s="1055"/>
      <c r="DP17" s="1056"/>
      <c r="DQ17" s="1054"/>
      <c r="DR17" s="1055"/>
      <c r="DS17" s="1055"/>
      <c r="DT17" s="1055"/>
      <c r="DU17" s="1056"/>
      <c r="DV17" s="1057"/>
      <c r="DW17" s="1058"/>
      <c r="DX17" s="1058"/>
      <c r="DY17" s="1058"/>
      <c r="DZ17" s="1059"/>
      <c r="EA17" s="230"/>
    </row>
    <row r="18" spans="1:131" s="231" customFormat="1" ht="26.25" customHeight="1" x14ac:dyDescent="0.15">
      <c r="A18" s="234">
        <v>12</v>
      </c>
      <c r="B18" s="1095"/>
      <c r="C18" s="1096"/>
      <c r="D18" s="1096"/>
      <c r="E18" s="1096"/>
      <c r="F18" s="1096"/>
      <c r="G18" s="1096"/>
      <c r="H18" s="1096"/>
      <c r="I18" s="1096"/>
      <c r="J18" s="1096"/>
      <c r="K18" s="1096"/>
      <c r="L18" s="1096"/>
      <c r="M18" s="1096"/>
      <c r="N18" s="1096"/>
      <c r="O18" s="1096"/>
      <c r="P18" s="1097"/>
      <c r="Q18" s="1103"/>
      <c r="R18" s="1104"/>
      <c r="S18" s="1104"/>
      <c r="T18" s="1104"/>
      <c r="U18" s="1104"/>
      <c r="V18" s="1104"/>
      <c r="W18" s="1104"/>
      <c r="X18" s="1104"/>
      <c r="Y18" s="1104"/>
      <c r="Z18" s="1104"/>
      <c r="AA18" s="1104"/>
      <c r="AB18" s="1104"/>
      <c r="AC18" s="1104"/>
      <c r="AD18" s="1104"/>
      <c r="AE18" s="1105"/>
      <c r="AF18" s="1100"/>
      <c r="AG18" s="1101"/>
      <c r="AH18" s="1101"/>
      <c r="AI18" s="1101"/>
      <c r="AJ18" s="1102"/>
      <c r="AK18" s="1145"/>
      <c r="AL18" s="1146"/>
      <c r="AM18" s="1146"/>
      <c r="AN18" s="1146"/>
      <c r="AO18" s="1146"/>
      <c r="AP18" s="1146"/>
      <c r="AQ18" s="1146"/>
      <c r="AR18" s="1146"/>
      <c r="AS18" s="1146"/>
      <c r="AT18" s="1146"/>
      <c r="AU18" s="1147"/>
      <c r="AV18" s="1147"/>
      <c r="AW18" s="1147"/>
      <c r="AX18" s="1147"/>
      <c r="AY18" s="1148"/>
      <c r="AZ18" s="228"/>
      <c r="BA18" s="228"/>
      <c r="BB18" s="228"/>
      <c r="BC18" s="228"/>
      <c r="BD18" s="228"/>
      <c r="BE18" s="229"/>
      <c r="BF18" s="229"/>
      <c r="BG18" s="229"/>
      <c r="BH18" s="229"/>
      <c r="BI18" s="229"/>
      <c r="BJ18" s="229"/>
      <c r="BK18" s="229"/>
      <c r="BL18" s="229"/>
      <c r="BM18" s="229"/>
      <c r="BN18" s="229"/>
      <c r="BO18" s="229"/>
      <c r="BP18" s="229"/>
      <c r="BQ18" s="234">
        <v>12</v>
      </c>
      <c r="BR18" s="235"/>
      <c r="BS18" s="1057"/>
      <c r="BT18" s="1058"/>
      <c r="BU18" s="1058"/>
      <c r="BV18" s="1058"/>
      <c r="BW18" s="1058"/>
      <c r="BX18" s="1058"/>
      <c r="BY18" s="1058"/>
      <c r="BZ18" s="1058"/>
      <c r="CA18" s="1058"/>
      <c r="CB18" s="1058"/>
      <c r="CC18" s="1058"/>
      <c r="CD18" s="1058"/>
      <c r="CE18" s="1058"/>
      <c r="CF18" s="1058"/>
      <c r="CG18" s="1079"/>
      <c r="CH18" s="1054"/>
      <c r="CI18" s="1055"/>
      <c r="CJ18" s="1055"/>
      <c r="CK18" s="1055"/>
      <c r="CL18" s="1056"/>
      <c r="CM18" s="1054"/>
      <c r="CN18" s="1055"/>
      <c r="CO18" s="1055"/>
      <c r="CP18" s="1055"/>
      <c r="CQ18" s="1056"/>
      <c r="CR18" s="1054"/>
      <c r="CS18" s="1055"/>
      <c r="CT18" s="1055"/>
      <c r="CU18" s="1055"/>
      <c r="CV18" s="1056"/>
      <c r="CW18" s="1054"/>
      <c r="CX18" s="1055"/>
      <c r="CY18" s="1055"/>
      <c r="CZ18" s="1055"/>
      <c r="DA18" s="1056"/>
      <c r="DB18" s="1054"/>
      <c r="DC18" s="1055"/>
      <c r="DD18" s="1055"/>
      <c r="DE18" s="1055"/>
      <c r="DF18" s="1056"/>
      <c r="DG18" s="1054"/>
      <c r="DH18" s="1055"/>
      <c r="DI18" s="1055"/>
      <c r="DJ18" s="1055"/>
      <c r="DK18" s="1056"/>
      <c r="DL18" s="1054"/>
      <c r="DM18" s="1055"/>
      <c r="DN18" s="1055"/>
      <c r="DO18" s="1055"/>
      <c r="DP18" s="1056"/>
      <c r="DQ18" s="1054"/>
      <c r="DR18" s="1055"/>
      <c r="DS18" s="1055"/>
      <c r="DT18" s="1055"/>
      <c r="DU18" s="1056"/>
      <c r="DV18" s="1057"/>
      <c r="DW18" s="1058"/>
      <c r="DX18" s="1058"/>
      <c r="DY18" s="1058"/>
      <c r="DZ18" s="1059"/>
      <c r="EA18" s="230"/>
    </row>
    <row r="19" spans="1:131" s="231" customFormat="1" ht="26.25" customHeight="1" x14ac:dyDescent="0.15">
      <c r="A19" s="234">
        <v>13</v>
      </c>
      <c r="B19" s="1095"/>
      <c r="C19" s="1096"/>
      <c r="D19" s="1096"/>
      <c r="E19" s="1096"/>
      <c r="F19" s="1096"/>
      <c r="G19" s="1096"/>
      <c r="H19" s="1096"/>
      <c r="I19" s="1096"/>
      <c r="J19" s="1096"/>
      <c r="K19" s="1096"/>
      <c r="L19" s="1096"/>
      <c r="M19" s="1096"/>
      <c r="N19" s="1096"/>
      <c r="O19" s="1096"/>
      <c r="P19" s="1097"/>
      <c r="Q19" s="1103"/>
      <c r="R19" s="1104"/>
      <c r="S19" s="1104"/>
      <c r="T19" s="1104"/>
      <c r="U19" s="1104"/>
      <c r="V19" s="1104"/>
      <c r="W19" s="1104"/>
      <c r="X19" s="1104"/>
      <c r="Y19" s="1104"/>
      <c r="Z19" s="1104"/>
      <c r="AA19" s="1104"/>
      <c r="AB19" s="1104"/>
      <c r="AC19" s="1104"/>
      <c r="AD19" s="1104"/>
      <c r="AE19" s="1105"/>
      <c r="AF19" s="1100"/>
      <c r="AG19" s="1101"/>
      <c r="AH19" s="1101"/>
      <c r="AI19" s="1101"/>
      <c r="AJ19" s="1102"/>
      <c r="AK19" s="1145"/>
      <c r="AL19" s="1146"/>
      <c r="AM19" s="1146"/>
      <c r="AN19" s="1146"/>
      <c r="AO19" s="1146"/>
      <c r="AP19" s="1146"/>
      <c r="AQ19" s="1146"/>
      <c r="AR19" s="1146"/>
      <c r="AS19" s="1146"/>
      <c r="AT19" s="1146"/>
      <c r="AU19" s="1147"/>
      <c r="AV19" s="1147"/>
      <c r="AW19" s="1147"/>
      <c r="AX19" s="1147"/>
      <c r="AY19" s="1148"/>
      <c r="AZ19" s="228"/>
      <c r="BA19" s="228"/>
      <c r="BB19" s="228"/>
      <c r="BC19" s="228"/>
      <c r="BD19" s="228"/>
      <c r="BE19" s="229"/>
      <c r="BF19" s="229"/>
      <c r="BG19" s="229"/>
      <c r="BH19" s="229"/>
      <c r="BI19" s="229"/>
      <c r="BJ19" s="229"/>
      <c r="BK19" s="229"/>
      <c r="BL19" s="229"/>
      <c r="BM19" s="229"/>
      <c r="BN19" s="229"/>
      <c r="BO19" s="229"/>
      <c r="BP19" s="229"/>
      <c r="BQ19" s="234">
        <v>13</v>
      </c>
      <c r="BR19" s="235"/>
      <c r="BS19" s="1057"/>
      <c r="BT19" s="1058"/>
      <c r="BU19" s="1058"/>
      <c r="BV19" s="1058"/>
      <c r="BW19" s="1058"/>
      <c r="BX19" s="1058"/>
      <c r="BY19" s="1058"/>
      <c r="BZ19" s="1058"/>
      <c r="CA19" s="1058"/>
      <c r="CB19" s="1058"/>
      <c r="CC19" s="1058"/>
      <c r="CD19" s="1058"/>
      <c r="CE19" s="1058"/>
      <c r="CF19" s="1058"/>
      <c r="CG19" s="1079"/>
      <c r="CH19" s="1054"/>
      <c r="CI19" s="1055"/>
      <c r="CJ19" s="1055"/>
      <c r="CK19" s="1055"/>
      <c r="CL19" s="1056"/>
      <c r="CM19" s="1054"/>
      <c r="CN19" s="1055"/>
      <c r="CO19" s="1055"/>
      <c r="CP19" s="1055"/>
      <c r="CQ19" s="1056"/>
      <c r="CR19" s="1054"/>
      <c r="CS19" s="1055"/>
      <c r="CT19" s="1055"/>
      <c r="CU19" s="1055"/>
      <c r="CV19" s="1056"/>
      <c r="CW19" s="1054"/>
      <c r="CX19" s="1055"/>
      <c r="CY19" s="1055"/>
      <c r="CZ19" s="1055"/>
      <c r="DA19" s="1056"/>
      <c r="DB19" s="1054"/>
      <c r="DC19" s="1055"/>
      <c r="DD19" s="1055"/>
      <c r="DE19" s="1055"/>
      <c r="DF19" s="1056"/>
      <c r="DG19" s="1054"/>
      <c r="DH19" s="1055"/>
      <c r="DI19" s="1055"/>
      <c r="DJ19" s="1055"/>
      <c r="DK19" s="1056"/>
      <c r="DL19" s="1054"/>
      <c r="DM19" s="1055"/>
      <c r="DN19" s="1055"/>
      <c r="DO19" s="1055"/>
      <c r="DP19" s="1056"/>
      <c r="DQ19" s="1054"/>
      <c r="DR19" s="1055"/>
      <c r="DS19" s="1055"/>
      <c r="DT19" s="1055"/>
      <c r="DU19" s="1056"/>
      <c r="DV19" s="1057"/>
      <c r="DW19" s="1058"/>
      <c r="DX19" s="1058"/>
      <c r="DY19" s="1058"/>
      <c r="DZ19" s="1059"/>
      <c r="EA19" s="230"/>
    </row>
    <row r="20" spans="1:131" s="231" customFormat="1" ht="26.25" customHeight="1" x14ac:dyDescent="0.15">
      <c r="A20" s="234">
        <v>14</v>
      </c>
      <c r="B20" s="1095"/>
      <c r="C20" s="1096"/>
      <c r="D20" s="1096"/>
      <c r="E20" s="1096"/>
      <c r="F20" s="1096"/>
      <c r="G20" s="1096"/>
      <c r="H20" s="1096"/>
      <c r="I20" s="1096"/>
      <c r="J20" s="1096"/>
      <c r="K20" s="1096"/>
      <c r="L20" s="1096"/>
      <c r="M20" s="1096"/>
      <c r="N20" s="1096"/>
      <c r="O20" s="1096"/>
      <c r="P20" s="1097"/>
      <c r="Q20" s="1103"/>
      <c r="R20" s="1104"/>
      <c r="S20" s="1104"/>
      <c r="T20" s="1104"/>
      <c r="U20" s="1104"/>
      <c r="V20" s="1104"/>
      <c r="W20" s="1104"/>
      <c r="X20" s="1104"/>
      <c r="Y20" s="1104"/>
      <c r="Z20" s="1104"/>
      <c r="AA20" s="1104"/>
      <c r="AB20" s="1104"/>
      <c r="AC20" s="1104"/>
      <c r="AD20" s="1104"/>
      <c r="AE20" s="1105"/>
      <c r="AF20" s="1100"/>
      <c r="AG20" s="1101"/>
      <c r="AH20" s="1101"/>
      <c r="AI20" s="1101"/>
      <c r="AJ20" s="1102"/>
      <c r="AK20" s="1145"/>
      <c r="AL20" s="1146"/>
      <c r="AM20" s="1146"/>
      <c r="AN20" s="1146"/>
      <c r="AO20" s="1146"/>
      <c r="AP20" s="1146"/>
      <c r="AQ20" s="1146"/>
      <c r="AR20" s="1146"/>
      <c r="AS20" s="1146"/>
      <c r="AT20" s="1146"/>
      <c r="AU20" s="1147"/>
      <c r="AV20" s="1147"/>
      <c r="AW20" s="1147"/>
      <c r="AX20" s="1147"/>
      <c r="AY20" s="1148"/>
      <c r="AZ20" s="228"/>
      <c r="BA20" s="228"/>
      <c r="BB20" s="228"/>
      <c r="BC20" s="228"/>
      <c r="BD20" s="228"/>
      <c r="BE20" s="229"/>
      <c r="BF20" s="229"/>
      <c r="BG20" s="229"/>
      <c r="BH20" s="229"/>
      <c r="BI20" s="229"/>
      <c r="BJ20" s="229"/>
      <c r="BK20" s="229"/>
      <c r="BL20" s="229"/>
      <c r="BM20" s="229"/>
      <c r="BN20" s="229"/>
      <c r="BO20" s="229"/>
      <c r="BP20" s="229"/>
      <c r="BQ20" s="234">
        <v>14</v>
      </c>
      <c r="BR20" s="235"/>
      <c r="BS20" s="1057"/>
      <c r="BT20" s="1058"/>
      <c r="BU20" s="1058"/>
      <c r="BV20" s="1058"/>
      <c r="BW20" s="1058"/>
      <c r="BX20" s="1058"/>
      <c r="BY20" s="1058"/>
      <c r="BZ20" s="1058"/>
      <c r="CA20" s="1058"/>
      <c r="CB20" s="1058"/>
      <c r="CC20" s="1058"/>
      <c r="CD20" s="1058"/>
      <c r="CE20" s="1058"/>
      <c r="CF20" s="1058"/>
      <c r="CG20" s="1079"/>
      <c r="CH20" s="1054"/>
      <c r="CI20" s="1055"/>
      <c r="CJ20" s="1055"/>
      <c r="CK20" s="1055"/>
      <c r="CL20" s="1056"/>
      <c r="CM20" s="1054"/>
      <c r="CN20" s="1055"/>
      <c r="CO20" s="1055"/>
      <c r="CP20" s="1055"/>
      <c r="CQ20" s="1056"/>
      <c r="CR20" s="1054"/>
      <c r="CS20" s="1055"/>
      <c r="CT20" s="1055"/>
      <c r="CU20" s="1055"/>
      <c r="CV20" s="1056"/>
      <c r="CW20" s="1054"/>
      <c r="CX20" s="1055"/>
      <c r="CY20" s="1055"/>
      <c r="CZ20" s="1055"/>
      <c r="DA20" s="1056"/>
      <c r="DB20" s="1054"/>
      <c r="DC20" s="1055"/>
      <c r="DD20" s="1055"/>
      <c r="DE20" s="1055"/>
      <c r="DF20" s="1056"/>
      <c r="DG20" s="1054"/>
      <c r="DH20" s="1055"/>
      <c r="DI20" s="1055"/>
      <c r="DJ20" s="1055"/>
      <c r="DK20" s="1056"/>
      <c r="DL20" s="1054"/>
      <c r="DM20" s="1055"/>
      <c r="DN20" s="1055"/>
      <c r="DO20" s="1055"/>
      <c r="DP20" s="1056"/>
      <c r="DQ20" s="1054"/>
      <c r="DR20" s="1055"/>
      <c r="DS20" s="1055"/>
      <c r="DT20" s="1055"/>
      <c r="DU20" s="1056"/>
      <c r="DV20" s="1057"/>
      <c r="DW20" s="1058"/>
      <c r="DX20" s="1058"/>
      <c r="DY20" s="1058"/>
      <c r="DZ20" s="1059"/>
      <c r="EA20" s="230"/>
    </row>
    <row r="21" spans="1:131" s="231" customFormat="1" ht="26.25" customHeight="1" thickBot="1" x14ac:dyDescent="0.2">
      <c r="A21" s="234">
        <v>15</v>
      </c>
      <c r="B21" s="1095"/>
      <c r="C21" s="1096"/>
      <c r="D21" s="1096"/>
      <c r="E21" s="1096"/>
      <c r="F21" s="1096"/>
      <c r="G21" s="1096"/>
      <c r="H21" s="1096"/>
      <c r="I21" s="1096"/>
      <c r="J21" s="1096"/>
      <c r="K21" s="1096"/>
      <c r="L21" s="1096"/>
      <c r="M21" s="1096"/>
      <c r="N21" s="1096"/>
      <c r="O21" s="1096"/>
      <c r="P21" s="1097"/>
      <c r="Q21" s="1103"/>
      <c r="R21" s="1104"/>
      <c r="S21" s="1104"/>
      <c r="T21" s="1104"/>
      <c r="U21" s="1104"/>
      <c r="V21" s="1104"/>
      <c r="W21" s="1104"/>
      <c r="X21" s="1104"/>
      <c r="Y21" s="1104"/>
      <c r="Z21" s="1104"/>
      <c r="AA21" s="1104"/>
      <c r="AB21" s="1104"/>
      <c r="AC21" s="1104"/>
      <c r="AD21" s="1104"/>
      <c r="AE21" s="1105"/>
      <c r="AF21" s="1100"/>
      <c r="AG21" s="1101"/>
      <c r="AH21" s="1101"/>
      <c r="AI21" s="1101"/>
      <c r="AJ21" s="1102"/>
      <c r="AK21" s="1145"/>
      <c r="AL21" s="1146"/>
      <c r="AM21" s="1146"/>
      <c r="AN21" s="1146"/>
      <c r="AO21" s="1146"/>
      <c r="AP21" s="1146"/>
      <c r="AQ21" s="1146"/>
      <c r="AR21" s="1146"/>
      <c r="AS21" s="1146"/>
      <c r="AT21" s="1146"/>
      <c r="AU21" s="1147"/>
      <c r="AV21" s="1147"/>
      <c r="AW21" s="1147"/>
      <c r="AX21" s="1147"/>
      <c r="AY21" s="1148"/>
      <c r="AZ21" s="228"/>
      <c r="BA21" s="228"/>
      <c r="BB21" s="228"/>
      <c r="BC21" s="228"/>
      <c r="BD21" s="228"/>
      <c r="BE21" s="229"/>
      <c r="BF21" s="229"/>
      <c r="BG21" s="229"/>
      <c r="BH21" s="229"/>
      <c r="BI21" s="229"/>
      <c r="BJ21" s="229"/>
      <c r="BK21" s="229"/>
      <c r="BL21" s="229"/>
      <c r="BM21" s="229"/>
      <c r="BN21" s="229"/>
      <c r="BO21" s="229"/>
      <c r="BP21" s="229"/>
      <c r="BQ21" s="234">
        <v>15</v>
      </c>
      <c r="BR21" s="235"/>
      <c r="BS21" s="1057"/>
      <c r="BT21" s="1058"/>
      <c r="BU21" s="1058"/>
      <c r="BV21" s="1058"/>
      <c r="BW21" s="1058"/>
      <c r="BX21" s="1058"/>
      <c r="BY21" s="1058"/>
      <c r="BZ21" s="1058"/>
      <c r="CA21" s="1058"/>
      <c r="CB21" s="1058"/>
      <c r="CC21" s="1058"/>
      <c r="CD21" s="1058"/>
      <c r="CE21" s="1058"/>
      <c r="CF21" s="1058"/>
      <c r="CG21" s="1079"/>
      <c r="CH21" s="1054"/>
      <c r="CI21" s="1055"/>
      <c r="CJ21" s="1055"/>
      <c r="CK21" s="1055"/>
      <c r="CL21" s="1056"/>
      <c r="CM21" s="1054"/>
      <c r="CN21" s="1055"/>
      <c r="CO21" s="1055"/>
      <c r="CP21" s="1055"/>
      <c r="CQ21" s="1056"/>
      <c r="CR21" s="1054"/>
      <c r="CS21" s="1055"/>
      <c r="CT21" s="1055"/>
      <c r="CU21" s="1055"/>
      <c r="CV21" s="1056"/>
      <c r="CW21" s="1054"/>
      <c r="CX21" s="1055"/>
      <c r="CY21" s="1055"/>
      <c r="CZ21" s="1055"/>
      <c r="DA21" s="1056"/>
      <c r="DB21" s="1054"/>
      <c r="DC21" s="1055"/>
      <c r="DD21" s="1055"/>
      <c r="DE21" s="1055"/>
      <c r="DF21" s="1056"/>
      <c r="DG21" s="1054"/>
      <c r="DH21" s="1055"/>
      <c r="DI21" s="1055"/>
      <c r="DJ21" s="1055"/>
      <c r="DK21" s="1056"/>
      <c r="DL21" s="1054"/>
      <c r="DM21" s="1055"/>
      <c r="DN21" s="1055"/>
      <c r="DO21" s="1055"/>
      <c r="DP21" s="1056"/>
      <c r="DQ21" s="1054"/>
      <c r="DR21" s="1055"/>
      <c r="DS21" s="1055"/>
      <c r="DT21" s="1055"/>
      <c r="DU21" s="1056"/>
      <c r="DV21" s="1057"/>
      <c r="DW21" s="1058"/>
      <c r="DX21" s="1058"/>
      <c r="DY21" s="1058"/>
      <c r="DZ21" s="1059"/>
      <c r="EA21" s="230"/>
    </row>
    <row r="22" spans="1:131" s="231" customFormat="1" ht="26.25" customHeight="1" x14ac:dyDescent="0.15">
      <c r="A22" s="234">
        <v>16</v>
      </c>
      <c r="B22" s="1095"/>
      <c r="C22" s="1096"/>
      <c r="D22" s="1096"/>
      <c r="E22" s="1096"/>
      <c r="F22" s="1096"/>
      <c r="G22" s="1096"/>
      <c r="H22" s="1096"/>
      <c r="I22" s="1096"/>
      <c r="J22" s="1096"/>
      <c r="K22" s="1096"/>
      <c r="L22" s="1096"/>
      <c r="M22" s="1096"/>
      <c r="N22" s="1096"/>
      <c r="O22" s="1096"/>
      <c r="P22" s="1097"/>
      <c r="Q22" s="1138"/>
      <c r="R22" s="1139"/>
      <c r="S22" s="1139"/>
      <c r="T22" s="1139"/>
      <c r="U22" s="1139"/>
      <c r="V22" s="1139"/>
      <c r="W22" s="1139"/>
      <c r="X22" s="1139"/>
      <c r="Y22" s="1139"/>
      <c r="Z22" s="1139"/>
      <c r="AA22" s="1139"/>
      <c r="AB22" s="1139"/>
      <c r="AC22" s="1139"/>
      <c r="AD22" s="1139"/>
      <c r="AE22" s="1140"/>
      <c r="AF22" s="1100"/>
      <c r="AG22" s="1101"/>
      <c r="AH22" s="1101"/>
      <c r="AI22" s="1101"/>
      <c r="AJ22" s="1102"/>
      <c r="AK22" s="1141"/>
      <c r="AL22" s="1142"/>
      <c r="AM22" s="1142"/>
      <c r="AN22" s="1142"/>
      <c r="AO22" s="1142"/>
      <c r="AP22" s="1142"/>
      <c r="AQ22" s="1142"/>
      <c r="AR22" s="1142"/>
      <c r="AS22" s="1142"/>
      <c r="AT22" s="1142"/>
      <c r="AU22" s="1143"/>
      <c r="AV22" s="1143"/>
      <c r="AW22" s="1143"/>
      <c r="AX22" s="1143"/>
      <c r="AY22" s="1144"/>
      <c r="AZ22" s="1093" t="s">
        <v>384</v>
      </c>
      <c r="BA22" s="1093"/>
      <c r="BB22" s="1093"/>
      <c r="BC22" s="1093"/>
      <c r="BD22" s="1094"/>
      <c r="BE22" s="229"/>
      <c r="BF22" s="229"/>
      <c r="BG22" s="229"/>
      <c r="BH22" s="229"/>
      <c r="BI22" s="229"/>
      <c r="BJ22" s="229"/>
      <c r="BK22" s="229"/>
      <c r="BL22" s="229"/>
      <c r="BM22" s="229"/>
      <c r="BN22" s="229"/>
      <c r="BO22" s="229"/>
      <c r="BP22" s="229"/>
      <c r="BQ22" s="234">
        <v>16</v>
      </c>
      <c r="BR22" s="235"/>
      <c r="BS22" s="1057"/>
      <c r="BT22" s="1058"/>
      <c r="BU22" s="1058"/>
      <c r="BV22" s="1058"/>
      <c r="BW22" s="1058"/>
      <c r="BX22" s="1058"/>
      <c r="BY22" s="1058"/>
      <c r="BZ22" s="1058"/>
      <c r="CA22" s="1058"/>
      <c r="CB22" s="1058"/>
      <c r="CC22" s="1058"/>
      <c r="CD22" s="1058"/>
      <c r="CE22" s="1058"/>
      <c r="CF22" s="1058"/>
      <c r="CG22" s="1079"/>
      <c r="CH22" s="1054"/>
      <c r="CI22" s="1055"/>
      <c r="CJ22" s="1055"/>
      <c r="CK22" s="1055"/>
      <c r="CL22" s="1056"/>
      <c r="CM22" s="1054"/>
      <c r="CN22" s="1055"/>
      <c r="CO22" s="1055"/>
      <c r="CP22" s="1055"/>
      <c r="CQ22" s="1056"/>
      <c r="CR22" s="1054"/>
      <c r="CS22" s="1055"/>
      <c r="CT22" s="1055"/>
      <c r="CU22" s="1055"/>
      <c r="CV22" s="1056"/>
      <c r="CW22" s="1054"/>
      <c r="CX22" s="1055"/>
      <c r="CY22" s="1055"/>
      <c r="CZ22" s="1055"/>
      <c r="DA22" s="1056"/>
      <c r="DB22" s="1054"/>
      <c r="DC22" s="1055"/>
      <c r="DD22" s="1055"/>
      <c r="DE22" s="1055"/>
      <c r="DF22" s="1056"/>
      <c r="DG22" s="1054"/>
      <c r="DH22" s="1055"/>
      <c r="DI22" s="1055"/>
      <c r="DJ22" s="1055"/>
      <c r="DK22" s="1056"/>
      <c r="DL22" s="1054"/>
      <c r="DM22" s="1055"/>
      <c r="DN22" s="1055"/>
      <c r="DO22" s="1055"/>
      <c r="DP22" s="1056"/>
      <c r="DQ22" s="1054"/>
      <c r="DR22" s="1055"/>
      <c r="DS22" s="1055"/>
      <c r="DT22" s="1055"/>
      <c r="DU22" s="1056"/>
      <c r="DV22" s="1057"/>
      <c r="DW22" s="1058"/>
      <c r="DX22" s="1058"/>
      <c r="DY22" s="1058"/>
      <c r="DZ22" s="1059"/>
      <c r="EA22" s="230"/>
    </row>
    <row r="23" spans="1:131" s="231" customFormat="1" ht="26.25" customHeight="1" thickBot="1" x14ac:dyDescent="0.2">
      <c r="A23" s="236" t="s">
        <v>385</v>
      </c>
      <c r="B23" s="1002" t="s">
        <v>386</v>
      </c>
      <c r="C23" s="1003"/>
      <c r="D23" s="1003"/>
      <c r="E23" s="1003"/>
      <c r="F23" s="1003"/>
      <c r="G23" s="1003"/>
      <c r="H23" s="1003"/>
      <c r="I23" s="1003"/>
      <c r="J23" s="1003"/>
      <c r="K23" s="1003"/>
      <c r="L23" s="1003"/>
      <c r="M23" s="1003"/>
      <c r="N23" s="1003"/>
      <c r="O23" s="1003"/>
      <c r="P23" s="1013"/>
      <c r="Q23" s="1132">
        <v>33532</v>
      </c>
      <c r="R23" s="1126"/>
      <c r="S23" s="1126"/>
      <c r="T23" s="1126"/>
      <c r="U23" s="1126"/>
      <c r="V23" s="1126">
        <v>31079</v>
      </c>
      <c r="W23" s="1126"/>
      <c r="X23" s="1126"/>
      <c r="Y23" s="1126"/>
      <c r="Z23" s="1126"/>
      <c r="AA23" s="1126">
        <v>2453</v>
      </c>
      <c r="AB23" s="1126"/>
      <c r="AC23" s="1126"/>
      <c r="AD23" s="1126"/>
      <c r="AE23" s="1133"/>
      <c r="AF23" s="1134">
        <v>2157</v>
      </c>
      <c r="AG23" s="1126"/>
      <c r="AH23" s="1126"/>
      <c r="AI23" s="1126"/>
      <c r="AJ23" s="1135"/>
      <c r="AK23" s="1136"/>
      <c r="AL23" s="1137"/>
      <c r="AM23" s="1137"/>
      <c r="AN23" s="1137"/>
      <c r="AO23" s="1137"/>
      <c r="AP23" s="1126">
        <v>26480</v>
      </c>
      <c r="AQ23" s="1126"/>
      <c r="AR23" s="1126"/>
      <c r="AS23" s="1126"/>
      <c r="AT23" s="1126"/>
      <c r="AU23" s="1127"/>
      <c r="AV23" s="1127"/>
      <c r="AW23" s="1127"/>
      <c r="AX23" s="1127"/>
      <c r="AY23" s="1128"/>
      <c r="AZ23" s="1129" t="s">
        <v>387</v>
      </c>
      <c r="BA23" s="1130"/>
      <c r="BB23" s="1130"/>
      <c r="BC23" s="1130"/>
      <c r="BD23" s="1131"/>
      <c r="BE23" s="229"/>
      <c r="BF23" s="229"/>
      <c r="BG23" s="229"/>
      <c r="BH23" s="229"/>
      <c r="BI23" s="229"/>
      <c r="BJ23" s="229"/>
      <c r="BK23" s="229"/>
      <c r="BL23" s="229"/>
      <c r="BM23" s="229"/>
      <c r="BN23" s="229"/>
      <c r="BO23" s="229"/>
      <c r="BP23" s="229"/>
      <c r="BQ23" s="234">
        <v>17</v>
      </c>
      <c r="BR23" s="235"/>
      <c r="BS23" s="1057"/>
      <c r="BT23" s="1058"/>
      <c r="BU23" s="1058"/>
      <c r="BV23" s="1058"/>
      <c r="BW23" s="1058"/>
      <c r="BX23" s="1058"/>
      <c r="BY23" s="1058"/>
      <c r="BZ23" s="1058"/>
      <c r="CA23" s="1058"/>
      <c r="CB23" s="1058"/>
      <c r="CC23" s="1058"/>
      <c r="CD23" s="1058"/>
      <c r="CE23" s="1058"/>
      <c r="CF23" s="1058"/>
      <c r="CG23" s="1079"/>
      <c r="CH23" s="1054"/>
      <c r="CI23" s="1055"/>
      <c r="CJ23" s="1055"/>
      <c r="CK23" s="1055"/>
      <c r="CL23" s="1056"/>
      <c r="CM23" s="1054"/>
      <c r="CN23" s="1055"/>
      <c r="CO23" s="1055"/>
      <c r="CP23" s="1055"/>
      <c r="CQ23" s="1056"/>
      <c r="CR23" s="1054"/>
      <c r="CS23" s="1055"/>
      <c r="CT23" s="1055"/>
      <c r="CU23" s="1055"/>
      <c r="CV23" s="1056"/>
      <c r="CW23" s="1054"/>
      <c r="CX23" s="1055"/>
      <c r="CY23" s="1055"/>
      <c r="CZ23" s="1055"/>
      <c r="DA23" s="1056"/>
      <c r="DB23" s="1054"/>
      <c r="DC23" s="1055"/>
      <c r="DD23" s="1055"/>
      <c r="DE23" s="1055"/>
      <c r="DF23" s="1056"/>
      <c r="DG23" s="1054"/>
      <c r="DH23" s="1055"/>
      <c r="DI23" s="1055"/>
      <c r="DJ23" s="1055"/>
      <c r="DK23" s="1056"/>
      <c r="DL23" s="1054"/>
      <c r="DM23" s="1055"/>
      <c r="DN23" s="1055"/>
      <c r="DO23" s="1055"/>
      <c r="DP23" s="1056"/>
      <c r="DQ23" s="1054"/>
      <c r="DR23" s="1055"/>
      <c r="DS23" s="1055"/>
      <c r="DT23" s="1055"/>
      <c r="DU23" s="1056"/>
      <c r="DV23" s="1057"/>
      <c r="DW23" s="1058"/>
      <c r="DX23" s="1058"/>
      <c r="DY23" s="1058"/>
      <c r="DZ23" s="1059"/>
      <c r="EA23" s="230"/>
    </row>
    <row r="24" spans="1:131" s="231" customFormat="1" ht="26.25" customHeight="1" x14ac:dyDescent="0.15">
      <c r="A24" s="1125" t="s">
        <v>388</v>
      </c>
      <c r="B24" s="1125"/>
      <c r="C24" s="1125"/>
      <c r="D24" s="1125"/>
      <c r="E24" s="1125"/>
      <c r="F24" s="1125"/>
      <c r="G24" s="1125"/>
      <c r="H24" s="1125"/>
      <c r="I24" s="1125"/>
      <c r="J24" s="1125"/>
      <c r="K24" s="1125"/>
      <c r="L24" s="1125"/>
      <c r="M24" s="1125"/>
      <c r="N24" s="1125"/>
      <c r="O24" s="1125"/>
      <c r="P24" s="1125"/>
      <c r="Q24" s="1125"/>
      <c r="R24" s="1125"/>
      <c r="S24" s="1125"/>
      <c r="T24" s="1125"/>
      <c r="U24" s="1125"/>
      <c r="V24" s="1125"/>
      <c r="W24" s="1125"/>
      <c r="X24" s="1125"/>
      <c r="Y24" s="1125"/>
      <c r="Z24" s="1125"/>
      <c r="AA24" s="1125"/>
      <c r="AB24" s="1125"/>
      <c r="AC24" s="1125"/>
      <c r="AD24" s="1125"/>
      <c r="AE24" s="1125"/>
      <c r="AF24" s="1125"/>
      <c r="AG24" s="1125"/>
      <c r="AH24" s="1125"/>
      <c r="AI24" s="1125"/>
      <c r="AJ24" s="1125"/>
      <c r="AK24" s="1125"/>
      <c r="AL24" s="1125"/>
      <c r="AM24" s="1125"/>
      <c r="AN24" s="1125"/>
      <c r="AO24" s="1125"/>
      <c r="AP24" s="1125"/>
      <c r="AQ24" s="1125"/>
      <c r="AR24" s="1125"/>
      <c r="AS24" s="1125"/>
      <c r="AT24" s="1125"/>
      <c r="AU24" s="1125"/>
      <c r="AV24" s="1125"/>
      <c r="AW24" s="1125"/>
      <c r="AX24" s="1125"/>
      <c r="AY24" s="1125"/>
      <c r="AZ24" s="228"/>
      <c r="BA24" s="228"/>
      <c r="BB24" s="228"/>
      <c r="BC24" s="228"/>
      <c r="BD24" s="228"/>
      <c r="BE24" s="229"/>
      <c r="BF24" s="229"/>
      <c r="BG24" s="229"/>
      <c r="BH24" s="229"/>
      <c r="BI24" s="229"/>
      <c r="BJ24" s="229"/>
      <c r="BK24" s="229"/>
      <c r="BL24" s="229"/>
      <c r="BM24" s="229"/>
      <c r="BN24" s="229"/>
      <c r="BO24" s="229"/>
      <c r="BP24" s="229"/>
      <c r="BQ24" s="234">
        <v>18</v>
      </c>
      <c r="BR24" s="235"/>
      <c r="BS24" s="1057"/>
      <c r="BT24" s="1058"/>
      <c r="BU24" s="1058"/>
      <c r="BV24" s="1058"/>
      <c r="BW24" s="1058"/>
      <c r="BX24" s="1058"/>
      <c r="BY24" s="1058"/>
      <c r="BZ24" s="1058"/>
      <c r="CA24" s="1058"/>
      <c r="CB24" s="1058"/>
      <c r="CC24" s="1058"/>
      <c r="CD24" s="1058"/>
      <c r="CE24" s="1058"/>
      <c r="CF24" s="1058"/>
      <c r="CG24" s="1079"/>
      <c r="CH24" s="1054"/>
      <c r="CI24" s="1055"/>
      <c r="CJ24" s="1055"/>
      <c r="CK24" s="1055"/>
      <c r="CL24" s="1056"/>
      <c r="CM24" s="1054"/>
      <c r="CN24" s="1055"/>
      <c r="CO24" s="1055"/>
      <c r="CP24" s="1055"/>
      <c r="CQ24" s="1056"/>
      <c r="CR24" s="1054"/>
      <c r="CS24" s="1055"/>
      <c r="CT24" s="1055"/>
      <c r="CU24" s="1055"/>
      <c r="CV24" s="1056"/>
      <c r="CW24" s="1054"/>
      <c r="CX24" s="1055"/>
      <c r="CY24" s="1055"/>
      <c r="CZ24" s="1055"/>
      <c r="DA24" s="1056"/>
      <c r="DB24" s="1054"/>
      <c r="DC24" s="1055"/>
      <c r="DD24" s="1055"/>
      <c r="DE24" s="1055"/>
      <c r="DF24" s="1056"/>
      <c r="DG24" s="1054"/>
      <c r="DH24" s="1055"/>
      <c r="DI24" s="1055"/>
      <c r="DJ24" s="1055"/>
      <c r="DK24" s="1056"/>
      <c r="DL24" s="1054"/>
      <c r="DM24" s="1055"/>
      <c r="DN24" s="1055"/>
      <c r="DO24" s="1055"/>
      <c r="DP24" s="1056"/>
      <c r="DQ24" s="1054"/>
      <c r="DR24" s="1055"/>
      <c r="DS24" s="1055"/>
      <c r="DT24" s="1055"/>
      <c r="DU24" s="1056"/>
      <c r="DV24" s="1057"/>
      <c r="DW24" s="1058"/>
      <c r="DX24" s="1058"/>
      <c r="DY24" s="1058"/>
      <c r="DZ24" s="1059"/>
      <c r="EA24" s="230"/>
    </row>
    <row r="25" spans="1:131" ht="26.25" customHeight="1" thickBot="1" x14ac:dyDescent="0.2">
      <c r="A25" s="1124" t="s">
        <v>389</v>
      </c>
      <c r="B25" s="1124"/>
      <c r="C25" s="1124"/>
      <c r="D25" s="1124"/>
      <c r="E25" s="1124"/>
      <c r="F25" s="1124"/>
      <c r="G25" s="1124"/>
      <c r="H25" s="1124"/>
      <c r="I25" s="1124"/>
      <c r="J25" s="1124"/>
      <c r="K25" s="1124"/>
      <c r="L25" s="1124"/>
      <c r="M25" s="1124"/>
      <c r="N25" s="1124"/>
      <c r="O25" s="1124"/>
      <c r="P25" s="1124"/>
      <c r="Q25" s="1124"/>
      <c r="R25" s="1124"/>
      <c r="S25" s="1124"/>
      <c r="T25" s="1124"/>
      <c r="U25" s="1124"/>
      <c r="V25" s="1124"/>
      <c r="W25" s="1124"/>
      <c r="X25" s="1124"/>
      <c r="Y25" s="1124"/>
      <c r="Z25" s="1124"/>
      <c r="AA25" s="1124"/>
      <c r="AB25" s="1124"/>
      <c r="AC25" s="1124"/>
      <c r="AD25" s="1124"/>
      <c r="AE25" s="1124"/>
      <c r="AF25" s="1124"/>
      <c r="AG25" s="1124"/>
      <c r="AH25" s="1124"/>
      <c r="AI25" s="1124"/>
      <c r="AJ25" s="1124"/>
      <c r="AK25" s="1124"/>
      <c r="AL25" s="1124"/>
      <c r="AM25" s="1124"/>
      <c r="AN25" s="1124"/>
      <c r="AO25" s="1124"/>
      <c r="AP25" s="1124"/>
      <c r="AQ25" s="1124"/>
      <c r="AR25" s="1124"/>
      <c r="AS25" s="1124"/>
      <c r="AT25" s="1124"/>
      <c r="AU25" s="1124"/>
      <c r="AV25" s="1124"/>
      <c r="AW25" s="1124"/>
      <c r="AX25" s="1124"/>
      <c r="AY25" s="1124"/>
      <c r="AZ25" s="1124"/>
      <c r="BA25" s="1124"/>
      <c r="BB25" s="1124"/>
      <c r="BC25" s="1124"/>
      <c r="BD25" s="1124"/>
      <c r="BE25" s="1124"/>
      <c r="BF25" s="1124"/>
      <c r="BG25" s="1124"/>
      <c r="BH25" s="1124"/>
      <c r="BI25" s="1124"/>
      <c r="BJ25" s="228"/>
      <c r="BK25" s="228"/>
      <c r="BL25" s="228"/>
      <c r="BM25" s="228"/>
      <c r="BN25" s="228"/>
      <c r="BO25" s="237"/>
      <c r="BP25" s="237"/>
      <c r="BQ25" s="234">
        <v>19</v>
      </c>
      <c r="BR25" s="235"/>
      <c r="BS25" s="1057"/>
      <c r="BT25" s="1058"/>
      <c r="BU25" s="1058"/>
      <c r="BV25" s="1058"/>
      <c r="BW25" s="1058"/>
      <c r="BX25" s="1058"/>
      <c r="BY25" s="1058"/>
      <c r="BZ25" s="1058"/>
      <c r="CA25" s="1058"/>
      <c r="CB25" s="1058"/>
      <c r="CC25" s="1058"/>
      <c r="CD25" s="1058"/>
      <c r="CE25" s="1058"/>
      <c r="CF25" s="1058"/>
      <c r="CG25" s="1079"/>
      <c r="CH25" s="1054"/>
      <c r="CI25" s="1055"/>
      <c r="CJ25" s="1055"/>
      <c r="CK25" s="1055"/>
      <c r="CL25" s="1056"/>
      <c r="CM25" s="1054"/>
      <c r="CN25" s="1055"/>
      <c r="CO25" s="1055"/>
      <c r="CP25" s="1055"/>
      <c r="CQ25" s="1056"/>
      <c r="CR25" s="1054"/>
      <c r="CS25" s="1055"/>
      <c r="CT25" s="1055"/>
      <c r="CU25" s="1055"/>
      <c r="CV25" s="1056"/>
      <c r="CW25" s="1054"/>
      <c r="CX25" s="1055"/>
      <c r="CY25" s="1055"/>
      <c r="CZ25" s="1055"/>
      <c r="DA25" s="1056"/>
      <c r="DB25" s="1054"/>
      <c r="DC25" s="1055"/>
      <c r="DD25" s="1055"/>
      <c r="DE25" s="1055"/>
      <c r="DF25" s="1056"/>
      <c r="DG25" s="1054"/>
      <c r="DH25" s="1055"/>
      <c r="DI25" s="1055"/>
      <c r="DJ25" s="1055"/>
      <c r="DK25" s="1056"/>
      <c r="DL25" s="1054"/>
      <c r="DM25" s="1055"/>
      <c r="DN25" s="1055"/>
      <c r="DO25" s="1055"/>
      <c r="DP25" s="1056"/>
      <c r="DQ25" s="1054"/>
      <c r="DR25" s="1055"/>
      <c r="DS25" s="1055"/>
      <c r="DT25" s="1055"/>
      <c r="DU25" s="1056"/>
      <c r="DV25" s="1057"/>
      <c r="DW25" s="1058"/>
      <c r="DX25" s="1058"/>
      <c r="DY25" s="1058"/>
      <c r="DZ25" s="1059"/>
      <c r="EA25" s="226"/>
    </row>
    <row r="26" spans="1:131" ht="26.25" customHeight="1" x14ac:dyDescent="0.15">
      <c r="A26" s="1060" t="s">
        <v>366</v>
      </c>
      <c r="B26" s="1061"/>
      <c r="C26" s="1061"/>
      <c r="D26" s="1061"/>
      <c r="E26" s="1061"/>
      <c r="F26" s="1061"/>
      <c r="G26" s="1061"/>
      <c r="H26" s="1061"/>
      <c r="I26" s="1061"/>
      <c r="J26" s="1061"/>
      <c r="K26" s="1061"/>
      <c r="L26" s="1061"/>
      <c r="M26" s="1061"/>
      <c r="N26" s="1061"/>
      <c r="O26" s="1061"/>
      <c r="P26" s="1062"/>
      <c r="Q26" s="1066" t="s">
        <v>390</v>
      </c>
      <c r="R26" s="1067"/>
      <c r="S26" s="1067"/>
      <c r="T26" s="1067"/>
      <c r="U26" s="1068"/>
      <c r="V26" s="1066" t="s">
        <v>391</v>
      </c>
      <c r="W26" s="1067"/>
      <c r="X26" s="1067"/>
      <c r="Y26" s="1067"/>
      <c r="Z26" s="1068"/>
      <c r="AA26" s="1066" t="s">
        <v>392</v>
      </c>
      <c r="AB26" s="1067"/>
      <c r="AC26" s="1067"/>
      <c r="AD26" s="1067"/>
      <c r="AE26" s="1067"/>
      <c r="AF26" s="1120" t="s">
        <v>393</v>
      </c>
      <c r="AG26" s="1073"/>
      <c r="AH26" s="1073"/>
      <c r="AI26" s="1073"/>
      <c r="AJ26" s="1121"/>
      <c r="AK26" s="1067" t="s">
        <v>394</v>
      </c>
      <c r="AL26" s="1067"/>
      <c r="AM26" s="1067"/>
      <c r="AN26" s="1067"/>
      <c r="AO26" s="1068"/>
      <c r="AP26" s="1066" t="s">
        <v>395</v>
      </c>
      <c r="AQ26" s="1067"/>
      <c r="AR26" s="1067"/>
      <c r="AS26" s="1067"/>
      <c r="AT26" s="1068"/>
      <c r="AU26" s="1066" t="s">
        <v>396</v>
      </c>
      <c r="AV26" s="1067"/>
      <c r="AW26" s="1067"/>
      <c r="AX26" s="1067"/>
      <c r="AY26" s="1068"/>
      <c r="AZ26" s="1066" t="s">
        <v>397</v>
      </c>
      <c r="BA26" s="1067"/>
      <c r="BB26" s="1067"/>
      <c r="BC26" s="1067"/>
      <c r="BD26" s="1068"/>
      <c r="BE26" s="1066" t="s">
        <v>373</v>
      </c>
      <c r="BF26" s="1067"/>
      <c r="BG26" s="1067"/>
      <c r="BH26" s="1067"/>
      <c r="BI26" s="1080"/>
      <c r="BJ26" s="228"/>
      <c r="BK26" s="228"/>
      <c r="BL26" s="228"/>
      <c r="BM26" s="228"/>
      <c r="BN26" s="228"/>
      <c r="BO26" s="237"/>
      <c r="BP26" s="237"/>
      <c r="BQ26" s="234">
        <v>20</v>
      </c>
      <c r="BR26" s="235"/>
      <c r="BS26" s="1057"/>
      <c r="BT26" s="1058"/>
      <c r="BU26" s="1058"/>
      <c r="BV26" s="1058"/>
      <c r="BW26" s="1058"/>
      <c r="BX26" s="1058"/>
      <c r="BY26" s="1058"/>
      <c r="BZ26" s="1058"/>
      <c r="CA26" s="1058"/>
      <c r="CB26" s="1058"/>
      <c r="CC26" s="1058"/>
      <c r="CD26" s="1058"/>
      <c r="CE26" s="1058"/>
      <c r="CF26" s="1058"/>
      <c r="CG26" s="1079"/>
      <c r="CH26" s="1054"/>
      <c r="CI26" s="1055"/>
      <c r="CJ26" s="1055"/>
      <c r="CK26" s="1055"/>
      <c r="CL26" s="1056"/>
      <c r="CM26" s="1054"/>
      <c r="CN26" s="1055"/>
      <c r="CO26" s="1055"/>
      <c r="CP26" s="1055"/>
      <c r="CQ26" s="1056"/>
      <c r="CR26" s="1054"/>
      <c r="CS26" s="1055"/>
      <c r="CT26" s="1055"/>
      <c r="CU26" s="1055"/>
      <c r="CV26" s="1056"/>
      <c r="CW26" s="1054"/>
      <c r="CX26" s="1055"/>
      <c r="CY26" s="1055"/>
      <c r="CZ26" s="1055"/>
      <c r="DA26" s="1056"/>
      <c r="DB26" s="1054"/>
      <c r="DC26" s="1055"/>
      <c r="DD26" s="1055"/>
      <c r="DE26" s="1055"/>
      <c r="DF26" s="1056"/>
      <c r="DG26" s="1054"/>
      <c r="DH26" s="1055"/>
      <c r="DI26" s="1055"/>
      <c r="DJ26" s="1055"/>
      <c r="DK26" s="1056"/>
      <c r="DL26" s="1054"/>
      <c r="DM26" s="1055"/>
      <c r="DN26" s="1055"/>
      <c r="DO26" s="1055"/>
      <c r="DP26" s="1056"/>
      <c r="DQ26" s="1054"/>
      <c r="DR26" s="1055"/>
      <c r="DS26" s="1055"/>
      <c r="DT26" s="1055"/>
      <c r="DU26" s="1056"/>
      <c r="DV26" s="1057"/>
      <c r="DW26" s="1058"/>
      <c r="DX26" s="1058"/>
      <c r="DY26" s="1058"/>
      <c r="DZ26" s="1059"/>
      <c r="EA26" s="226"/>
    </row>
    <row r="27" spans="1:131" ht="26.25" customHeight="1" thickBot="1" x14ac:dyDescent="0.2">
      <c r="A27" s="1063"/>
      <c r="B27" s="1064"/>
      <c r="C27" s="1064"/>
      <c r="D27" s="1064"/>
      <c r="E27" s="1064"/>
      <c r="F27" s="1064"/>
      <c r="G27" s="1064"/>
      <c r="H27" s="1064"/>
      <c r="I27" s="1064"/>
      <c r="J27" s="1064"/>
      <c r="K27" s="1064"/>
      <c r="L27" s="1064"/>
      <c r="M27" s="1064"/>
      <c r="N27" s="1064"/>
      <c r="O27" s="1064"/>
      <c r="P27" s="1065"/>
      <c r="Q27" s="1069"/>
      <c r="R27" s="1070"/>
      <c r="S27" s="1070"/>
      <c r="T27" s="1070"/>
      <c r="U27" s="1071"/>
      <c r="V27" s="1069"/>
      <c r="W27" s="1070"/>
      <c r="X27" s="1070"/>
      <c r="Y27" s="1070"/>
      <c r="Z27" s="1071"/>
      <c r="AA27" s="1069"/>
      <c r="AB27" s="1070"/>
      <c r="AC27" s="1070"/>
      <c r="AD27" s="1070"/>
      <c r="AE27" s="1070"/>
      <c r="AF27" s="1122"/>
      <c r="AG27" s="1076"/>
      <c r="AH27" s="1076"/>
      <c r="AI27" s="1076"/>
      <c r="AJ27" s="1123"/>
      <c r="AK27" s="1070"/>
      <c r="AL27" s="1070"/>
      <c r="AM27" s="1070"/>
      <c r="AN27" s="1070"/>
      <c r="AO27" s="1071"/>
      <c r="AP27" s="1069"/>
      <c r="AQ27" s="1070"/>
      <c r="AR27" s="1070"/>
      <c r="AS27" s="1070"/>
      <c r="AT27" s="1071"/>
      <c r="AU27" s="1069"/>
      <c r="AV27" s="1070"/>
      <c r="AW27" s="1070"/>
      <c r="AX27" s="1070"/>
      <c r="AY27" s="1071"/>
      <c r="AZ27" s="1069"/>
      <c r="BA27" s="1070"/>
      <c r="BB27" s="1070"/>
      <c r="BC27" s="1070"/>
      <c r="BD27" s="1071"/>
      <c r="BE27" s="1069"/>
      <c r="BF27" s="1070"/>
      <c r="BG27" s="1070"/>
      <c r="BH27" s="1070"/>
      <c r="BI27" s="1081"/>
      <c r="BJ27" s="228"/>
      <c r="BK27" s="228"/>
      <c r="BL27" s="228"/>
      <c r="BM27" s="228"/>
      <c r="BN27" s="228"/>
      <c r="BO27" s="237"/>
      <c r="BP27" s="237"/>
      <c r="BQ27" s="234">
        <v>21</v>
      </c>
      <c r="BR27" s="235"/>
      <c r="BS27" s="1057"/>
      <c r="BT27" s="1058"/>
      <c r="BU27" s="1058"/>
      <c r="BV27" s="1058"/>
      <c r="BW27" s="1058"/>
      <c r="BX27" s="1058"/>
      <c r="BY27" s="1058"/>
      <c r="BZ27" s="1058"/>
      <c r="CA27" s="1058"/>
      <c r="CB27" s="1058"/>
      <c r="CC27" s="1058"/>
      <c r="CD27" s="1058"/>
      <c r="CE27" s="1058"/>
      <c r="CF27" s="1058"/>
      <c r="CG27" s="1079"/>
      <c r="CH27" s="1054"/>
      <c r="CI27" s="1055"/>
      <c r="CJ27" s="1055"/>
      <c r="CK27" s="1055"/>
      <c r="CL27" s="1056"/>
      <c r="CM27" s="1054"/>
      <c r="CN27" s="1055"/>
      <c r="CO27" s="1055"/>
      <c r="CP27" s="1055"/>
      <c r="CQ27" s="1056"/>
      <c r="CR27" s="1054"/>
      <c r="CS27" s="1055"/>
      <c r="CT27" s="1055"/>
      <c r="CU27" s="1055"/>
      <c r="CV27" s="1056"/>
      <c r="CW27" s="1054"/>
      <c r="CX27" s="1055"/>
      <c r="CY27" s="1055"/>
      <c r="CZ27" s="1055"/>
      <c r="DA27" s="1056"/>
      <c r="DB27" s="1054"/>
      <c r="DC27" s="1055"/>
      <c r="DD27" s="1055"/>
      <c r="DE27" s="1055"/>
      <c r="DF27" s="1056"/>
      <c r="DG27" s="1054"/>
      <c r="DH27" s="1055"/>
      <c r="DI27" s="1055"/>
      <c r="DJ27" s="1055"/>
      <c r="DK27" s="1056"/>
      <c r="DL27" s="1054"/>
      <c r="DM27" s="1055"/>
      <c r="DN27" s="1055"/>
      <c r="DO27" s="1055"/>
      <c r="DP27" s="1056"/>
      <c r="DQ27" s="1054"/>
      <c r="DR27" s="1055"/>
      <c r="DS27" s="1055"/>
      <c r="DT27" s="1055"/>
      <c r="DU27" s="1056"/>
      <c r="DV27" s="1057"/>
      <c r="DW27" s="1058"/>
      <c r="DX27" s="1058"/>
      <c r="DY27" s="1058"/>
      <c r="DZ27" s="1059"/>
      <c r="EA27" s="226"/>
    </row>
    <row r="28" spans="1:131" ht="26.25" customHeight="1" thickTop="1" x14ac:dyDescent="0.15">
      <c r="A28" s="238">
        <v>1</v>
      </c>
      <c r="B28" s="1112" t="s">
        <v>398</v>
      </c>
      <c r="C28" s="1113"/>
      <c r="D28" s="1113"/>
      <c r="E28" s="1113"/>
      <c r="F28" s="1113"/>
      <c r="G28" s="1113"/>
      <c r="H28" s="1113"/>
      <c r="I28" s="1113"/>
      <c r="J28" s="1113"/>
      <c r="K28" s="1113"/>
      <c r="L28" s="1113"/>
      <c r="M28" s="1113"/>
      <c r="N28" s="1113"/>
      <c r="O28" s="1113"/>
      <c r="P28" s="1114"/>
      <c r="Q28" s="1115">
        <v>7901</v>
      </c>
      <c r="R28" s="1116"/>
      <c r="S28" s="1116"/>
      <c r="T28" s="1116"/>
      <c r="U28" s="1116"/>
      <c r="V28" s="1116">
        <v>7719</v>
      </c>
      <c r="W28" s="1116"/>
      <c r="X28" s="1116"/>
      <c r="Y28" s="1116"/>
      <c r="Z28" s="1116"/>
      <c r="AA28" s="1116">
        <v>182</v>
      </c>
      <c r="AB28" s="1116"/>
      <c r="AC28" s="1116"/>
      <c r="AD28" s="1116"/>
      <c r="AE28" s="1117"/>
      <c r="AF28" s="1118">
        <v>182</v>
      </c>
      <c r="AG28" s="1116"/>
      <c r="AH28" s="1116"/>
      <c r="AI28" s="1116"/>
      <c r="AJ28" s="1119"/>
      <c r="AK28" s="1107" t="s">
        <v>563</v>
      </c>
      <c r="AL28" s="1108"/>
      <c r="AM28" s="1108"/>
      <c r="AN28" s="1108"/>
      <c r="AO28" s="1108"/>
      <c r="AP28" s="1108" t="s">
        <v>563</v>
      </c>
      <c r="AQ28" s="1108"/>
      <c r="AR28" s="1108"/>
      <c r="AS28" s="1108"/>
      <c r="AT28" s="1108"/>
      <c r="AU28" s="1108" t="s">
        <v>563</v>
      </c>
      <c r="AV28" s="1108"/>
      <c r="AW28" s="1108"/>
      <c r="AX28" s="1108"/>
      <c r="AY28" s="1108"/>
      <c r="AZ28" s="1109" t="s">
        <v>563</v>
      </c>
      <c r="BA28" s="1109"/>
      <c r="BB28" s="1109"/>
      <c r="BC28" s="1109"/>
      <c r="BD28" s="1109"/>
      <c r="BE28" s="1110"/>
      <c r="BF28" s="1110"/>
      <c r="BG28" s="1110"/>
      <c r="BH28" s="1110"/>
      <c r="BI28" s="1111"/>
      <c r="BJ28" s="228"/>
      <c r="BK28" s="228"/>
      <c r="BL28" s="228"/>
      <c r="BM28" s="228"/>
      <c r="BN28" s="228"/>
      <c r="BO28" s="237"/>
      <c r="BP28" s="237"/>
      <c r="BQ28" s="234">
        <v>22</v>
      </c>
      <c r="BR28" s="235"/>
      <c r="BS28" s="1057"/>
      <c r="BT28" s="1058"/>
      <c r="BU28" s="1058"/>
      <c r="BV28" s="1058"/>
      <c r="BW28" s="1058"/>
      <c r="BX28" s="1058"/>
      <c r="BY28" s="1058"/>
      <c r="BZ28" s="1058"/>
      <c r="CA28" s="1058"/>
      <c r="CB28" s="1058"/>
      <c r="CC28" s="1058"/>
      <c r="CD28" s="1058"/>
      <c r="CE28" s="1058"/>
      <c r="CF28" s="1058"/>
      <c r="CG28" s="1079"/>
      <c r="CH28" s="1054"/>
      <c r="CI28" s="1055"/>
      <c r="CJ28" s="1055"/>
      <c r="CK28" s="1055"/>
      <c r="CL28" s="1056"/>
      <c r="CM28" s="1054"/>
      <c r="CN28" s="1055"/>
      <c r="CO28" s="1055"/>
      <c r="CP28" s="1055"/>
      <c r="CQ28" s="1056"/>
      <c r="CR28" s="1054"/>
      <c r="CS28" s="1055"/>
      <c r="CT28" s="1055"/>
      <c r="CU28" s="1055"/>
      <c r="CV28" s="1056"/>
      <c r="CW28" s="1054"/>
      <c r="CX28" s="1055"/>
      <c r="CY28" s="1055"/>
      <c r="CZ28" s="1055"/>
      <c r="DA28" s="1056"/>
      <c r="DB28" s="1054"/>
      <c r="DC28" s="1055"/>
      <c r="DD28" s="1055"/>
      <c r="DE28" s="1055"/>
      <c r="DF28" s="1056"/>
      <c r="DG28" s="1054"/>
      <c r="DH28" s="1055"/>
      <c r="DI28" s="1055"/>
      <c r="DJ28" s="1055"/>
      <c r="DK28" s="1056"/>
      <c r="DL28" s="1054"/>
      <c r="DM28" s="1055"/>
      <c r="DN28" s="1055"/>
      <c r="DO28" s="1055"/>
      <c r="DP28" s="1056"/>
      <c r="DQ28" s="1054"/>
      <c r="DR28" s="1055"/>
      <c r="DS28" s="1055"/>
      <c r="DT28" s="1055"/>
      <c r="DU28" s="1056"/>
      <c r="DV28" s="1057"/>
      <c r="DW28" s="1058"/>
      <c r="DX28" s="1058"/>
      <c r="DY28" s="1058"/>
      <c r="DZ28" s="1059"/>
      <c r="EA28" s="226"/>
    </row>
    <row r="29" spans="1:131" ht="26.25" customHeight="1" x14ac:dyDescent="0.15">
      <c r="A29" s="238">
        <v>2</v>
      </c>
      <c r="B29" s="1095" t="s">
        <v>399</v>
      </c>
      <c r="C29" s="1096"/>
      <c r="D29" s="1096"/>
      <c r="E29" s="1096"/>
      <c r="F29" s="1096"/>
      <c r="G29" s="1096"/>
      <c r="H29" s="1096"/>
      <c r="I29" s="1096"/>
      <c r="J29" s="1096"/>
      <c r="K29" s="1096"/>
      <c r="L29" s="1096"/>
      <c r="M29" s="1096"/>
      <c r="N29" s="1096"/>
      <c r="O29" s="1096"/>
      <c r="P29" s="1097"/>
      <c r="Q29" s="1103">
        <v>6211</v>
      </c>
      <c r="R29" s="1104"/>
      <c r="S29" s="1104"/>
      <c r="T29" s="1104"/>
      <c r="U29" s="1104"/>
      <c r="V29" s="1104">
        <v>6041</v>
      </c>
      <c r="W29" s="1104"/>
      <c r="X29" s="1104"/>
      <c r="Y29" s="1104"/>
      <c r="Z29" s="1104"/>
      <c r="AA29" s="1104">
        <v>171</v>
      </c>
      <c r="AB29" s="1104"/>
      <c r="AC29" s="1104"/>
      <c r="AD29" s="1104"/>
      <c r="AE29" s="1105"/>
      <c r="AF29" s="1100">
        <v>171</v>
      </c>
      <c r="AG29" s="1101"/>
      <c r="AH29" s="1101"/>
      <c r="AI29" s="1101"/>
      <c r="AJ29" s="1102"/>
      <c r="AK29" s="1045" t="s">
        <v>563</v>
      </c>
      <c r="AL29" s="1036"/>
      <c r="AM29" s="1036"/>
      <c r="AN29" s="1036"/>
      <c r="AO29" s="1036"/>
      <c r="AP29" s="1036" t="s">
        <v>563</v>
      </c>
      <c r="AQ29" s="1036"/>
      <c r="AR29" s="1036"/>
      <c r="AS29" s="1036"/>
      <c r="AT29" s="1036"/>
      <c r="AU29" s="1036" t="s">
        <v>563</v>
      </c>
      <c r="AV29" s="1036"/>
      <c r="AW29" s="1036"/>
      <c r="AX29" s="1036"/>
      <c r="AY29" s="1036"/>
      <c r="AZ29" s="1106" t="s">
        <v>563</v>
      </c>
      <c r="BA29" s="1106"/>
      <c r="BB29" s="1106"/>
      <c r="BC29" s="1106"/>
      <c r="BD29" s="1106"/>
      <c r="BE29" s="1037"/>
      <c r="BF29" s="1037"/>
      <c r="BG29" s="1037"/>
      <c r="BH29" s="1037"/>
      <c r="BI29" s="1038"/>
      <c r="BJ29" s="228"/>
      <c r="BK29" s="228"/>
      <c r="BL29" s="228"/>
      <c r="BM29" s="228"/>
      <c r="BN29" s="228"/>
      <c r="BO29" s="237"/>
      <c r="BP29" s="237"/>
      <c r="BQ29" s="234">
        <v>23</v>
      </c>
      <c r="BR29" s="235"/>
      <c r="BS29" s="1057"/>
      <c r="BT29" s="1058"/>
      <c r="BU29" s="1058"/>
      <c r="BV29" s="1058"/>
      <c r="BW29" s="1058"/>
      <c r="BX29" s="1058"/>
      <c r="BY29" s="1058"/>
      <c r="BZ29" s="1058"/>
      <c r="CA29" s="1058"/>
      <c r="CB29" s="1058"/>
      <c r="CC29" s="1058"/>
      <c r="CD29" s="1058"/>
      <c r="CE29" s="1058"/>
      <c r="CF29" s="1058"/>
      <c r="CG29" s="1079"/>
      <c r="CH29" s="1054"/>
      <c r="CI29" s="1055"/>
      <c r="CJ29" s="1055"/>
      <c r="CK29" s="1055"/>
      <c r="CL29" s="1056"/>
      <c r="CM29" s="1054"/>
      <c r="CN29" s="1055"/>
      <c r="CO29" s="1055"/>
      <c r="CP29" s="1055"/>
      <c r="CQ29" s="1056"/>
      <c r="CR29" s="1054"/>
      <c r="CS29" s="1055"/>
      <c r="CT29" s="1055"/>
      <c r="CU29" s="1055"/>
      <c r="CV29" s="1056"/>
      <c r="CW29" s="1054"/>
      <c r="CX29" s="1055"/>
      <c r="CY29" s="1055"/>
      <c r="CZ29" s="1055"/>
      <c r="DA29" s="1056"/>
      <c r="DB29" s="1054"/>
      <c r="DC29" s="1055"/>
      <c r="DD29" s="1055"/>
      <c r="DE29" s="1055"/>
      <c r="DF29" s="1056"/>
      <c r="DG29" s="1054"/>
      <c r="DH29" s="1055"/>
      <c r="DI29" s="1055"/>
      <c r="DJ29" s="1055"/>
      <c r="DK29" s="1056"/>
      <c r="DL29" s="1054"/>
      <c r="DM29" s="1055"/>
      <c r="DN29" s="1055"/>
      <c r="DO29" s="1055"/>
      <c r="DP29" s="1056"/>
      <c r="DQ29" s="1054"/>
      <c r="DR29" s="1055"/>
      <c r="DS29" s="1055"/>
      <c r="DT29" s="1055"/>
      <c r="DU29" s="1056"/>
      <c r="DV29" s="1057"/>
      <c r="DW29" s="1058"/>
      <c r="DX29" s="1058"/>
      <c r="DY29" s="1058"/>
      <c r="DZ29" s="1059"/>
      <c r="EA29" s="226"/>
    </row>
    <row r="30" spans="1:131" ht="26.25" customHeight="1" x14ac:dyDescent="0.15">
      <c r="A30" s="238">
        <v>3</v>
      </c>
      <c r="B30" s="1095" t="s">
        <v>400</v>
      </c>
      <c r="C30" s="1096"/>
      <c r="D30" s="1096"/>
      <c r="E30" s="1096"/>
      <c r="F30" s="1096"/>
      <c r="G30" s="1096"/>
      <c r="H30" s="1096"/>
      <c r="I30" s="1096"/>
      <c r="J30" s="1096"/>
      <c r="K30" s="1096"/>
      <c r="L30" s="1096"/>
      <c r="M30" s="1096"/>
      <c r="N30" s="1096"/>
      <c r="O30" s="1096"/>
      <c r="P30" s="1097"/>
      <c r="Q30" s="1103">
        <v>2007</v>
      </c>
      <c r="R30" s="1104"/>
      <c r="S30" s="1104"/>
      <c r="T30" s="1104"/>
      <c r="U30" s="1104"/>
      <c r="V30" s="1104">
        <v>2007</v>
      </c>
      <c r="W30" s="1104"/>
      <c r="X30" s="1104"/>
      <c r="Y30" s="1104"/>
      <c r="Z30" s="1104"/>
      <c r="AA30" s="1104" t="s">
        <v>563</v>
      </c>
      <c r="AB30" s="1104"/>
      <c r="AC30" s="1104"/>
      <c r="AD30" s="1104"/>
      <c r="AE30" s="1105"/>
      <c r="AF30" s="1100" t="s">
        <v>126</v>
      </c>
      <c r="AG30" s="1101"/>
      <c r="AH30" s="1101"/>
      <c r="AI30" s="1101"/>
      <c r="AJ30" s="1102"/>
      <c r="AK30" s="1045" t="s">
        <v>563</v>
      </c>
      <c r="AL30" s="1036"/>
      <c r="AM30" s="1036"/>
      <c r="AN30" s="1036"/>
      <c r="AO30" s="1036"/>
      <c r="AP30" s="1036" t="s">
        <v>563</v>
      </c>
      <c r="AQ30" s="1036"/>
      <c r="AR30" s="1036"/>
      <c r="AS30" s="1036"/>
      <c r="AT30" s="1036"/>
      <c r="AU30" s="1036" t="s">
        <v>563</v>
      </c>
      <c r="AV30" s="1036"/>
      <c r="AW30" s="1036"/>
      <c r="AX30" s="1036"/>
      <c r="AY30" s="1036"/>
      <c r="AZ30" s="1106" t="s">
        <v>563</v>
      </c>
      <c r="BA30" s="1106"/>
      <c r="BB30" s="1106"/>
      <c r="BC30" s="1106"/>
      <c r="BD30" s="1106"/>
      <c r="BE30" s="1037"/>
      <c r="BF30" s="1037"/>
      <c r="BG30" s="1037"/>
      <c r="BH30" s="1037"/>
      <c r="BI30" s="1038"/>
      <c r="BJ30" s="228"/>
      <c r="BK30" s="228"/>
      <c r="BL30" s="228"/>
      <c r="BM30" s="228"/>
      <c r="BN30" s="228"/>
      <c r="BO30" s="237"/>
      <c r="BP30" s="237"/>
      <c r="BQ30" s="234">
        <v>24</v>
      </c>
      <c r="BR30" s="235"/>
      <c r="BS30" s="1057"/>
      <c r="BT30" s="1058"/>
      <c r="BU30" s="1058"/>
      <c r="BV30" s="1058"/>
      <c r="BW30" s="1058"/>
      <c r="BX30" s="1058"/>
      <c r="BY30" s="1058"/>
      <c r="BZ30" s="1058"/>
      <c r="CA30" s="1058"/>
      <c r="CB30" s="1058"/>
      <c r="CC30" s="1058"/>
      <c r="CD30" s="1058"/>
      <c r="CE30" s="1058"/>
      <c r="CF30" s="1058"/>
      <c r="CG30" s="1079"/>
      <c r="CH30" s="1054"/>
      <c r="CI30" s="1055"/>
      <c r="CJ30" s="1055"/>
      <c r="CK30" s="1055"/>
      <c r="CL30" s="1056"/>
      <c r="CM30" s="1054"/>
      <c r="CN30" s="1055"/>
      <c r="CO30" s="1055"/>
      <c r="CP30" s="1055"/>
      <c r="CQ30" s="1056"/>
      <c r="CR30" s="1054"/>
      <c r="CS30" s="1055"/>
      <c r="CT30" s="1055"/>
      <c r="CU30" s="1055"/>
      <c r="CV30" s="1056"/>
      <c r="CW30" s="1054"/>
      <c r="CX30" s="1055"/>
      <c r="CY30" s="1055"/>
      <c r="CZ30" s="1055"/>
      <c r="DA30" s="1056"/>
      <c r="DB30" s="1054"/>
      <c r="DC30" s="1055"/>
      <c r="DD30" s="1055"/>
      <c r="DE30" s="1055"/>
      <c r="DF30" s="1056"/>
      <c r="DG30" s="1054"/>
      <c r="DH30" s="1055"/>
      <c r="DI30" s="1055"/>
      <c r="DJ30" s="1055"/>
      <c r="DK30" s="1056"/>
      <c r="DL30" s="1054"/>
      <c r="DM30" s="1055"/>
      <c r="DN30" s="1055"/>
      <c r="DO30" s="1055"/>
      <c r="DP30" s="1056"/>
      <c r="DQ30" s="1054"/>
      <c r="DR30" s="1055"/>
      <c r="DS30" s="1055"/>
      <c r="DT30" s="1055"/>
      <c r="DU30" s="1056"/>
      <c r="DV30" s="1057"/>
      <c r="DW30" s="1058"/>
      <c r="DX30" s="1058"/>
      <c r="DY30" s="1058"/>
      <c r="DZ30" s="1059"/>
      <c r="EA30" s="226"/>
    </row>
    <row r="31" spans="1:131" ht="26.25" customHeight="1" x14ac:dyDescent="0.15">
      <c r="A31" s="238">
        <v>4</v>
      </c>
      <c r="B31" s="1095" t="s">
        <v>401</v>
      </c>
      <c r="C31" s="1096"/>
      <c r="D31" s="1096"/>
      <c r="E31" s="1096"/>
      <c r="F31" s="1096"/>
      <c r="G31" s="1096"/>
      <c r="H31" s="1096"/>
      <c r="I31" s="1096"/>
      <c r="J31" s="1096"/>
      <c r="K31" s="1096"/>
      <c r="L31" s="1096"/>
      <c r="M31" s="1096"/>
      <c r="N31" s="1096"/>
      <c r="O31" s="1096"/>
      <c r="P31" s="1097"/>
      <c r="Q31" s="1103">
        <v>1532</v>
      </c>
      <c r="R31" s="1104"/>
      <c r="S31" s="1104"/>
      <c r="T31" s="1104"/>
      <c r="U31" s="1104"/>
      <c r="V31" s="1104">
        <v>1448</v>
      </c>
      <c r="W31" s="1104"/>
      <c r="X31" s="1104"/>
      <c r="Y31" s="1104"/>
      <c r="Z31" s="1104"/>
      <c r="AA31" s="1104">
        <v>84</v>
      </c>
      <c r="AB31" s="1104"/>
      <c r="AC31" s="1104"/>
      <c r="AD31" s="1104"/>
      <c r="AE31" s="1105"/>
      <c r="AF31" s="1100">
        <v>84</v>
      </c>
      <c r="AG31" s="1101"/>
      <c r="AH31" s="1101"/>
      <c r="AI31" s="1101"/>
      <c r="AJ31" s="1102"/>
      <c r="AK31" s="1045">
        <v>173</v>
      </c>
      <c r="AL31" s="1036"/>
      <c r="AM31" s="1036"/>
      <c r="AN31" s="1036"/>
      <c r="AO31" s="1036"/>
      <c r="AP31" s="1036">
        <v>6622</v>
      </c>
      <c r="AQ31" s="1036"/>
      <c r="AR31" s="1036"/>
      <c r="AS31" s="1036"/>
      <c r="AT31" s="1036"/>
      <c r="AU31" s="1036">
        <v>4165</v>
      </c>
      <c r="AV31" s="1036"/>
      <c r="AW31" s="1036"/>
      <c r="AX31" s="1036"/>
      <c r="AY31" s="1036"/>
      <c r="AZ31" s="1106" t="s">
        <v>563</v>
      </c>
      <c r="BA31" s="1106"/>
      <c r="BB31" s="1106"/>
      <c r="BC31" s="1106"/>
      <c r="BD31" s="1106"/>
      <c r="BE31" s="1037" t="s">
        <v>402</v>
      </c>
      <c r="BF31" s="1037"/>
      <c r="BG31" s="1037"/>
      <c r="BH31" s="1037"/>
      <c r="BI31" s="1038"/>
      <c r="BJ31" s="228"/>
      <c r="BK31" s="228"/>
      <c r="BL31" s="228"/>
      <c r="BM31" s="228"/>
      <c r="BN31" s="228"/>
      <c r="BO31" s="237"/>
      <c r="BP31" s="237"/>
      <c r="BQ31" s="234">
        <v>25</v>
      </c>
      <c r="BR31" s="235"/>
      <c r="BS31" s="1057"/>
      <c r="BT31" s="1058"/>
      <c r="BU31" s="1058"/>
      <c r="BV31" s="1058"/>
      <c r="BW31" s="1058"/>
      <c r="BX31" s="1058"/>
      <c r="BY31" s="1058"/>
      <c r="BZ31" s="1058"/>
      <c r="CA31" s="1058"/>
      <c r="CB31" s="1058"/>
      <c r="CC31" s="1058"/>
      <c r="CD31" s="1058"/>
      <c r="CE31" s="1058"/>
      <c r="CF31" s="1058"/>
      <c r="CG31" s="1079"/>
      <c r="CH31" s="1054"/>
      <c r="CI31" s="1055"/>
      <c r="CJ31" s="1055"/>
      <c r="CK31" s="1055"/>
      <c r="CL31" s="1056"/>
      <c r="CM31" s="1054"/>
      <c r="CN31" s="1055"/>
      <c r="CO31" s="1055"/>
      <c r="CP31" s="1055"/>
      <c r="CQ31" s="1056"/>
      <c r="CR31" s="1054"/>
      <c r="CS31" s="1055"/>
      <c r="CT31" s="1055"/>
      <c r="CU31" s="1055"/>
      <c r="CV31" s="1056"/>
      <c r="CW31" s="1054"/>
      <c r="CX31" s="1055"/>
      <c r="CY31" s="1055"/>
      <c r="CZ31" s="1055"/>
      <c r="DA31" s="1056"/>
      <c r="DB31" s="1054"/>
      <c r="DC31" s="1055"/>
      <c r="DD31" s="1055"/>
      <c r="DE31" s="1055"/>
      <c r="DF31" s="1056"/>
      <c r="DG31" s="1054"/>
      <c r="DH31" s="1055"/>
      <c r="DI31" s="1055"/>
      <c r="DJ31" s="1055"/>
      <c r="DK31" s="1056"/>
      <c r="DL31" s="1054"/>
      <c r="DM31" s="1055"/>
      <c r="DN31" s="1055"/>
      <c r="DO31" s="1055"/>
      <c r="DP31" s="1056"/>
      <c r="DQ31" s="1054"/>
      <c r="DR31" s="1055"/>
      <c r="DS31" s="1055"/>
      <c r="DT31" s="1055"/>
      <c r="DU31" s="1056"/>
      <c r="DV31" s="1057"/>
      <c r="DW31" s="1058"/>
      <c r="DX31" s="1058"/>
      <c r="DY31" s="1058"/>
      <c r="DZ31" s="1059"/>
      <c r="EA31" s="226"/>
    </row>
    <row r="32" spans="1:131" ht="26.25" customHeight="1" x14ac:dyDescent="0.15">
      <c r="A32" s="238">
        <v>5</v>
      </c>
      <c r="B32" s="1095" t="s">
        <v>403</v>
      </c>
      <c r="C32" s="1096"/>
      <c r="D32" s="1096"/>
      <c r="E32" s="1096"/>
      <c r="F32" s="1096"/>
      <c r="G32" s="1096"/>
      <c r="H32" s="1096"/>
      <c r="I32" s="1096"/>
      <c r="J32" s="1096"/>
      <c r="K32" s="1096"/>
      <c r="L32" s="1096"/>
      <c r="M32" s="1096"/>
      <c r="N32" s="1096"/>
      <c r="O32" s="1096"/>
      <c r="P32" s="1097"/>
      <c r="Q32" s="1103">
        <v>19</v>
      </c>
      <c r="R32" s="1104"/>
      <c r="S32" s="1104"/>
      <c r="T32" s="1104"/>
      <c r="U32" s="1104"/>
      <c r="V32" s="1104">
        <v>16</v>
      </c>
      <c r="W32" s="1104"/>
      <c r="X32" s="1104"/>
      <c r="Y32" s="1104"/>
      <c r="Z32" s="1104"/>
      <c r="AA32" s="1104">
        <v>3</v>
      </c>
      <c r="AB32" s="1104"/>
      <c r="AC32" s="1104"/>
      <c r="AD32" s="1104"/>
      <c r="AE32" s="1105"/>
      <c r="AF32" s="1100">
        <v>3</v>
      </c>
      <c r="AG32" s="1101"/>
      <c r="AH32" s="1101"/>
      <c r="AI32" s="1101"/>
      <c r="AJ32" s="1102"/>
      <c r="AK32" s="1045" t="s">
        <v>563</v>
      </c>
      <c r="AL32" s="1036"/>
      <c r="AM32" s="1036"/>
      <c r="AN32" s="1036"/>
      <c r="AO32" s="1036"/>
      <c r="AP32" s="1036" t="s">
        <v>563</v>
      </c>
      <c r="AQ32" s="1036"/>
      <c r="AR32" s="1036"/>
      <c r="AS32" s="1036"/>
      <c r="AT32" s="1036"/>
      <c r="AU32" s="1036" t="s">
        <v>563</v>
      </c>
      <c r="AV32" s="1036"/>
      <c r="AW32" s="1036"/>
      <c r="AX32" s="1036"/>
      <c r="AY32" s="1036"/>
      <c r="AZ32" s="1106" t="s">
        <v>563</v>
      </c>
      <c r="BA32" s="1106"/>
      <c r="BB32" s="1106"/>
      <c r="BC32" s="1106"/>
      <c r="BD32" s="1106"/>
      <c r="BE32" s="1037" t="s">
        <v>404</v>
      </c>
      <c r="BF32" s="1037"/>
      <c r="BG32" s="1037"/>
      <c r="BH32" s="1037"/>
      <c r="BI32" s="1038"/>
      <c r="BJ32" s="228"/>
      <c r="BK32" s="228"/>
      <c r="BL32" s="228"/>
      <c r="BM32" s="228"/>
      <c r="BN32" s="228"/>
      <c r="BO32" s="237"/>
      <c r="BP32" s="237"/>
      <c r="BQ32" s="234">
        <v>26</v>
      </c>
      <c r="BR32" s="235"/>
      <c r="BS32" s="1057"/>
      <c r="BT32" s="1058"/>
      <c r="BU32" s="1058"/>
      <c r="BV32" s="1058"/>
      <c r="BW32" s="1058"/>
      <c r="BX32" s="1058"/>
      <c r="BY32" s="1058"/>
      <c r="BZ32" s="1058"/>
      <c r="CA32" s="1058"/>
      <c r="CB32" s="1058"/>
      <c r="CC32" s="1058"/>
      <c r="CD32" s="1058"/>
      <c r="CE32" s="1058"/>
      <c r="CF32" s="1058"/>
      <c r="CG32" s="1079"/>
      <c r="CH32" s="1054"/>
      <c r="CI32" s="1055"/>
      <c r="CJ32" s="1055"/>
      <c r="CK32" s="1055"/>
      <c r="CL32" s="1056"/>
      <c r="CM32" s="1054"/>
      <c r="CN32" s="1055"/>
      <c r="CO32" s="1055"/>
      <c r="CP32" s="1055"/>
      <c r="CQ32" s="1056"/>
      <c r="CR32" s="1054"/>
      <c r="CS32" s="1055"/>
      <c r="CT32" s="1055"/>
      <c r="CU32" s="1055"/>
      <c r="CV32" s="1056"/>
      <c r="CW32" s="1054"/>
      <c r="CX32" s="1055"/>
      <c r="CY32" s="1055"/>
      <c r="CZ32" s="1055"/>
      <c r="DA32" s="1056"/>
      <c r="DB32" s="1054"/>
      <c r="DC32" s="1055"/>
      <c r="DD32" s="1055"/>
      <c r="DE32" s="1055"/>
      <c r="DF32" s="1056"/>
      <c r="DG32" s="1054"/>
      <c r="DH32" s="1055"/>
      <c r="DI32" s="1055"/>
      <c r="DJ32" s="1055"/>
      <c r="DK32" s="1056"/>
      <c r="DL32" s="1054"/>
      <c r="DM32" s="1055"/>
      <c r="DN32" s="1055"/>
      <c r="DO32" s="1055"/>
      <c r="DP32" s="1056"/>
      <c r="DQ32" s="1054"/>
      <c r="DR32" s="1055"/>
      <c r="DS32" s="1055"/>
      <c r="DT32" s="1055"/>
      <c r="DU32" s="1056"/>
      <c r="DV32" s="1057"/>
      <c r="DW32" s="1058"/>
      <c r="DX32" s="1058"/>
      <c r="DY32" s="1058"/>
      <c r="DZ32" s="1059"/>
      <c r="EA32" s="226"/>
    </row>
    <row r="33" spans="1:131" ht="26.25" customHeight="1" x14ac:dyDescent="0.15">
      <c r="A33" s="238">
        <v>6</v>
      </c>
      <c r="B33" s="1095"/>
      <c r="C33" s="1096"/>
      <c r="D33" s="1096"/>
      <c r="E33" s="1096"/>
      <c r="F33" s="1096"/>
      <c r="G33" s="1096"/>
      <c r="H33" s="1096"/>
      <c r="I33" s="1096"/>
      <c r="J33" s="1096"/>
      <c r="K33" s="1096"/>
      <c r="L33" s="1096"/>
      <c r="M33" s="1096"/>
      <c r="N33" s="1096"/>
      <c r="O33" s="1096"/>
      <c r="P33" s="1097"/>
      <c r="Q33" s="1103"/>
      <c r="R33" s="1104"/>
      <c r="S33" s="1104"/>
      <c r="T33" s="1104"/>
      <c r="U33" s="1104"/>
      <c r="V33" s="1104"/>
      <c r="W33" s="1104"/>
      <c r="X33" s="1104"/>
      <c r="Y33" s="1104"/>
      <c r="Z33" s="1104"/>
      <c r="AA33" s="1104"/>
      <c r="AB33" s="1104"/>
      <c r="AC33" s="1104"/>
      <c r="AD33" s="1104"/>
      <c r="AE33" s="1105"/>
      <c r="AF33" s="1100"/>
      <c r="AG33" s="1101"/>
      <c r="AH33" s="1101"/>
      <c r="AI33" s="1101"/>
      <c r="AJ33" s="1102"/>
      <c r="AK33" s="1045"/>
      <c r="AL33" s="1036"/>
      <c r="AM33" s="1036"/>
      <c r="AN33" s="1036"/>
      <c r="AO33" s="1036"/>
      <c r="AP33" s="1036"/>
      <c r="AQ33" s="1036"/>
      <c r="AR33" s="1036"/>
      <c r="AS33" s="1036"/>
      <c r="AT33" s="1036"/>
      <c r="AU33" s="1036"/>
      <c r="AV33" s="1036"/>
      <c r="AW33" s="1036"/>
      <c r="AX33" s="1036"/>
      <c r="AY33" s="1036"/>
      <c r="AZ33" s="1106"/>
      <c r="BA33" s="1106"/>
      <c r="BB33" s="1106"/>
      <c r="BC33" s="1106"/>
      <c r="BD33" s="1106"/>
      <c r="BE33" s="1037"/>
      <c r="BF33" s="1037"/>
      <c r="BG33" s="1037"/>
      <c r="BH33" s="1037"/>
      <c r="BI33" s="1038"/>
      <c r="BJ33" s="228"/>
      <c r="BK33" s="228"/>
      <c r="BL33" s="228"/>
      <c r="BM33" s="228"/>
      <c r="BN33" s="228"/>
      <c r="BO33" s="237"/>
      <c r="BP33" s="237"/>
      <c r="BQ33" s="234">
        <v>27</v>
      </c>
      <c r="BR33" s="235"/>
      <c r="BS33" s="1057"/>
      <c r="BT33" s="1058"/>
      <c r="BU33" s="1058"/>
      <c r="BV33" s="1058"/>
      <c r="BW33" s="1058"/>
      <c r="BX33" s="1058"/>
      <c r="BY33" s="1058"/>
      <c r="BZ33" s="1058"/>
      <c r="CA33" s="1058"/>
      <c r="CB33" s="1058"/>
      <c r="CC33" s="1058"/>
      <c r="CD33" s="1058"/>
      <c r="CE33" s="1058"/>
      <c r="CF33" s="1058"/>
      <c r="CG33" s="1079"/>
      <c r="CH33" s="1054"/>
      <c r="CI33" s="1055"/>
      <c r="CJ33" s="1055"/>
      <c r="CK33" s="1055"/>
      <c r="CL33" s="1056"/>
      <c r="CM33" s="1054"/>
      <c r="CN33" s="1055"/>
      <c r="CO33" s="1055"/>
      <c r="CP33" s="1055"/>
      <c r="CQ33" s="1056"/>
      <c r="CR33" s="1054"/>
      <c r="CS33" s="1055"/>
      <c r="CT33" s="1055"/>
      <c r="CU33" s="1055"/>
      <c r="CV33" s="1056"/>
      <c r="CW33" s="1054"/>
      <c r="CX33" s="1055"/>
      <c r="CY33" s="1055"/>
      <c r="CZ33" s="1055"/>
      <c r="DA33" s="1056"/>
      <c r="DB33" s="1054"/>
      <c r="DC33" s="1055"/>
      <c r="DD33" s="1055"/>
      <c r="DE33" s="1055"/>
      <c r="DF33" s="1056"/>
      <c r="DG33" s="1054"/>
      <c r="DH33" s="1055"/>
      <c r="DI33" s="1055"/>
      <c r="DJ33" s="1055"/>
      <c r="DK33" s="1056"/>
      <c r="DL33" s="1054"/>
      <c r="DM33" s="1055"/>
      <c r="DN33" s="1055"/>
      <c r="DO33" s="1055"/>
      <c r="DP33" s="1056"/>
      <c r="DQ33" s="1054"/>
      <c r="DR33" s="1055"/>
      <c r="DS33" s="1055"/>
      <c r="DT33" s="1055"/>
      <c r="DU33" s="1056"/>
      <c r="DV33" s="1057"/>
      <c r="DW33" s="1058"/>
      <c r="DX33" s="1058"/>
      <c r="DY33" s="1058"/>
      <c r="DZ33" s="1059"/>
      <c r="EA33" s="226"/>
    </row>
    <row r="34" spans="1:131" ht="26.25" customHeight="1" x14ac:dyDescent="0.15">
      <c r="A34" s="238">
        <v>7</v>
      </c>
      <c r="B34" s="1095"/>
      <c r="C34" s="1096"/>
      <c r="D34" s="1096"/>
      <c r="E34" s="1096"/>
      <c r="F34" s="1096"/>
      <c r="G34" s="1096"/>
      <c r="H34" s="1096"/>
      <c r="I34" s="1096"/>
      <c r="J34" s="1096"/>
      <c r="K34" s="1096"/>
      <c r="L34" s="1096"/>
      <c r="M34" s="1096"/>
      <c r="N34" s="1096"/>
      <c r="O34" s="1096"/>
      <c r="P34" s="1097"/>
      <c r="Q34" s="1103"/>
      <c r="R34" s="1104"/>
      <c r="S34" s="1104"/>
      <c r="T34" s="1104"/>
      <c r="U34" s="1104"/>
      <c r="V34" s="1104"/>
      <c r="W34" s="1104"/>
      <c r="X34" s="1104"/>
      <c r="Y34" s="1104"/>
      <c r="Z34" s="1104"/>
      <c r="AA34" s="1104"/>
      <c r="AB34" s="1104"/>
      <c r="AC34" s="1104"/>
      <c r="AD34" s="1104"/>
      <c r="AE34" s="1105"/>
      <c r="AF34" s="1100"/>
      <c r="AG34" s="1101"/>
      <c r="AH34" s="1101"/>
      <c r="AI34" s="1101"/>
      <c r="AJ34" s="1102"/>
      <c r="AK34" s="1045"/>
      <c r="AL34" s="1036"/>
      <c r="AM34" s="1036"/>
      <c r="AN34" s="1036"/>
      <c r="AO34" s="1036"/>
      <c r="AP34" s="1036"/>
      <c r="AQ34" s="1036"/>
      <c r="AR34" s="1036"/>
      <c r="AS34" s="1036"/>
      <c r="AT34" s="1036"/>
      <c r="AU34" s="1036"/>
      <c r="AV34" s="1036"/>
      <c r="AW34" s="1036"/>
      <c r="AX34" s="1036"/>
      <c r="AY34" s="1036"/>
      <c r="AZ34" s="1106"/>
      <c r="BA34" s="1106"/>
      <c r="BB34" s="1106"/>
      <c r="BC34" s="1106"/>
      <c r="BD34" s="1106"/>
      <c r="BE34" s="1037"/>
      <c r="BF34" s="1037"/>
      <c r="BG34" s="1037"/>
      <c r="BH34" s="1037"/>
      <c r="BI34" s="1038"/>
      <c r="BJ34" s="228"/>
      <c r="BK34" s="228"/>
      <c r="BL34" s="228"/>
      <c r="BM34" s="228"/>
      <c r="BN34" s="228"/>
      <c r="BO34" s="237"/>
      <c r="BP34" s="237"/>
      <c r="BQ34" s="234">
        <v>28</v>
      </c>
      <c r="BR34" s="235"/>
      <c r="BS34" s="1057"/>
      <c r="BT34" s="1058"/>
      <c r="BU34" s="1058"/>
      <c r="BV34" s="1058"/>
      <c r="BW34" s="1058"/>
      <c r="BX34" s="1058"/>
      <c r="BY34" s="1058"/>
      <c r="BZ34" s="1058"/>
      <c r="CA34" s="1058"/>
      <c r="CB34" s="1058"/>
      <c r="CC34" s="1058"/>
      <c r="CD34" s="1058"/>
      <c r="CE34" s="1058"/>
      <c r="CF34" s="1058"/>
      <c r="CG34" s="1079"/>
      <c r="CH34" s="1054"/>
      <c r="CI34" s="1055"/>
      <c r="CJ34" s="1055"/>
      <c r="CK34" s="1055"/>
      <c r="CL34" s="1056"/>
      <c r="CM34" s="1054"/>
      <c r="CN34" s="1055"/>
      <c r="CO34" s="1055"/>
      <c r="CP34" s="1055"/>
      <c r="CQ34" s="1056"/>
      <c r="CR34" s="1054"/>
      <c r="CS34" s="1055"/>
      <c r="CT34" s="1055"/>
      <c r="CU34" s="1055"/>
      <c r="CV34" s="1056"/>
      <c r="CW34" s="1054"/>
      <c r="CX34" s="1055"/>
      <c r="CY34" s="1055"/>
      <c r="CZ34" s="1055"/>
      <c r="DA34" s="1056"/>
      <c r="DB34" s="1054"/>
      <c r="DC34" s="1055"/>
      <c r="DD34" s="1055"/>
      <c r="DE34" s="1055"/>
      <c r="DF34" s="1056"/>
      <c r="DG34" s="1054"/>
      <c r="DH34" s="1055"/>
      <c r="DI34" s="1055"/>
      <c r="DJ34" s="1055"/>
      <c r="DK34" s="1056"/>
      <c r="DL34" s="1054"/>
      <c r="DM34" s="1055"/>
      <c r="DN34" s="1055"/>
      <c r="DO34" s="1055"/>
      <c r="DP34" s="1056"/>
      <c r="DQ34" s="1054"/>
      <c r="DR34" s="1055"/>
      <c r="DS34" s="1055"/>
      <c r="DT34" s="1055"/>
      <c r="DU34" s="1056"/>
      <c r="DV34" s="1057"/>
      <c r="DW34" s="1058"/>
      <c r="DX34" s="1058"/>
      <c r="DY34" s="1058"/>
      <c r="DZ34" s="1059"/>
      <c r="EA34" s="226"/>
    </row>
    <row r="35" spans="1:131" ht="26.25" customHeight="1" x14ac:dyDescent="0.15">
      <c r="A35" s="238">
        <v>8</v>
      </c>
      <c r="B35" s="1095"/>
      <c r="C35" s="1096"/>
      <c r="D35" s="1096"/>
      <c r="E35" s="1096"/>
      <c r="F35" s="1096"/>
      <c r="G35" s="1096"/>
      <c r="H35" s="1096"/>
      <c r="I35" s="1096"/>
      <c r="J35" s="1096"/>
      <c r="K35" s="1096"/>
      <c r="L35" s="1096"/>
      <c r="M35" s="1096"/>
      <c r="N35" s="1096"/>
      <c r="O35" s="1096"/>
      <c r="P35" s="1097"/>
      <c r="Q35" s="1103"/>
      <c r="R35" s="1104"/>
      <c r="S35" s="1104"/>
      <c r="T35" s="1104"/>
      <c r="U35" s="1104"/>
      <c r="V35" s="1104"/>
      <c r="W35" s="1104"/>
      <c r="X35" s="1104"/>
      <c r="Y35" s="1104"/>
      <c r="Z35" s="1104"/>
      <c r="AA35" s="1104"/>
      <c r="AB35" s="1104"/>
      <c r="AC35" s="1104"/>
      <c r="AD35" s="1104"/>
      <c r="AE35" s="1105"/>
      <c r="AF35" s="1100"/>
      <c r="AG35" s="1101"/>
      <c r="AH35" s="1101"/>
      <c r="AI35" s="1101"/>
      <c r="AJ35" s="1102"/>
      <c r="AK35" s="1045"/>
      <c r="AL35" s="1036"/>
      <c r="AM35" s="1036"/>
      <c r="AN35" s="1036"/>
      <c r="AO35" s="1036"/>
      <c r="AP35" s="1036"/>
      <c r="AQ35" s="1036"/>
      <c r="AR35" s="1036"/>
      <c r="AS35" s="1036"/>
      <c r="AT35" s="1036"/>
      <c r="AU35" s="1036"/>
      <c r="AV35" s="1036"/>
      <c r="AW35" s="1036"/>
      <c r="AX35" s="1036"/>
      <c r="AY35" s="1036"/>
      <c r="AZ35" s="1106"/>
      <c r="BA35" s="1106"/>
      <c r="BB35" s="1106"/>
      <c r="BC35" s="1106"/>
      <c r="BD35" s="1106"/>
      <c r="BE35" s="1037"/>
      <c r="BF35" s="1037"/>
      <c r="BG35" s="1037"/>
      <c r="BH35" s="1037"/>
      <c r="BI35" s="1038"/>
      <c r="BJ35" s="228"/>
      <c r="BK35" s="228"/>
      <c r="BL35" s="228"/>
      <c r="BM35" s="228"/>
      <c r="BN35" s="228"/>
      <c r="BO35" s="237"/>
      <c r="BP35" s="237"/>
      <c r="BQ35" s="234">
        <v>29</v>
      </c>
      <c r="BR35" s="235"/>
      <c r="BS35" s="1057"/>
      <c r="BT35" s="1058"/>
      <c r="BU35" s="1058"/>
      <c r="BV35" s="1058"/>
      <c r="BW35" s="1058"/>
      <c r="BX35" s="1058"/>
      <c r="BY35" s="1058"/>
      <c r="BZ35" s="1058"/>
      <c r="CA35" s="1058"/>
      <c r="CB35" s="1058"/>
      <c r="CC35" s="1058"/>
      <c r="CD35" s="1058"/>
      <c r="CE35" s="1058"/>
      <c r="CF35" s="1058"/>
      <c r="CG35" s="1079"/>
      <c r="CH35" s="1054"/>
      <c r="CI35" s="1055"/>
      <c r="CJ35" s="1055"/>
      <c r="CK35" s="1055"/>
      <c r="CL35" s="1056"/>
      <c r="CM35" s="1054"/>
      <c r="CN35" s="1055"/>
      <c r="CO35" s="1055"/>
      <c r="CP35" s="1055"/>
      <c r="CQ35" s="1056"/>
      <c r="CR35" s="1054"/>
      <c r="CS35" s="1055"/>
      <c r="CT35" s="1055"/>
      <c r="CU35" s="1055"/>
      <c r="CV35" s="1056"/>
      <c r="CW35" s="1054"/>
      <c r="CX35" s="1055"/>
      <c r="CY35" s="1055"/>
      <c r="CZ35" s="1055"/>
      <c r="DA35" s="1056"/>
      <c r="DB35" s="1054"/>
      <c r="DC35" s="1055"/>
      <c r="DD35" s="1055"/>
      <c r="DE35" s="1055"/>
      <c r="DF35" s="1056"/>
      <c r="DG35" s="1054"/>
      <c r="DH35" s="1055"/>
      <c r="DI35" s="1055"/>
      <c r="DJ35" s="1055"/>
      <c r="DK35" s="1056"/>
      <c r="DL35" s="1054"/>
      <c r="DM35" s="1055"/>
      <c r="DN35" s="1055"/>
      <c r="DO35" s="1055"/>
      <c r="DP35" s="1056"/>
      <c r="DQ35" s="1054"/>
      <c r="DR35" s="1055"/>
      <c r="DS35" s="1055"/>
      <c r="DT35" s="1055"/>
      <c r="DU35" s="1056"/>
      <c r="DV35" s="1057"/>
      <c r="DW35" s="1058"/>
      <c r="DX35" s="1058"/>
      <c r="DY35" s="1058"/>
      <c r="DZ35" s="1059"/>
      <c r="EA35" s="226"/>
    </row>
    <row r="36" spans="1:131" ht="26.25" customHeight="1" x14ac:dyDescent="0.15">
      <c r="A36" s="238">
        <v>9</v>
      </c>
      <c r="B36" s="1095"/>
      <c r="C36" s="1096"/>
      <c r="D36" s="1096"/>
      <c r="E36" s="1096"/>
      <c r="F36" s="1096"/>
      <c r="G36" s="1096"/>
      <c r="H36" s="1096"/>
      <c r="I36" s="1096"/>
      <c r="J36" s="1096"/>
      <c r="K36" s="1096"/>
      <c r="L36" s="1096"/>
      <c r="M36" s="1096"/>
      <c r="N36" s="1096"/>
      <c r="O36" s="1096"/>
      <c r="P36" s="1097"/>
      <c r="Q36" s="1103"/>
      <c r="R36" s="1104"/>
      <c r="S36" s="1104"/>
      <c r="T36" s="1104"/>
      <c r="U36" s="1104"/>
      <c r="V36" s="1104"/>
      <c r="W36" s="1104"/>
      <c r="X36" s="1104"/>
      <c r="Y36" s="1104"/>
      <c r="Z36" s="1104"/>
      <c r="AA36" s="1104"/>
      <c r="AB36" s="1104"/>
      <c r="AC36" s="1104"/>
      <c r="AD36" s="1104"/>
      <c r="AE36" s="1105"/>
      <c r="AF36" s="1100"/>
      <c r="AG36" s="1101"/>
      <c r="AH36" s="1101"/>
      <c r="AI36" s="1101"/>
      <c r="AJ36" s="1102"/>
      <c r="AK36" s="1045"/>
      <c r="AL36" s="1036"/>
      <c r="AM36" s="1036"/>
      <c r="AN36" s="1036"/>
      <c r="AO36" s="1036"/>
      <c r="AP36" s="1036"/>
      <c r="AQ36" s="1036"/>
      <c r="AR36" s="1036"/>
      <c r="AS36" s="1036"/>
      <c r="AT36" s="1036"/>
      <c r="AU36" s="1036"/>
      <c r="AV36" s="1036"/>
      <c r="AW36" s="1036"/>
      <c r="AX36" s="1036"/>
      <c r="AY36" s="1036"/>
      <c r="AZ36" s="1106"/>
      <c r="BA36" s="1106"/>
      <c r="BB36" s="1106"/>
      <c r="BC36" s="1106"/>
      <c r="BD36" s="1106"/>
      <c r="BE36" s="1037"/>
      <c r="BF36" s="1037"/>
      <c r="BG36" s="1037"/>
      <c r="BH36" s="1037"/>
      <c r="BI36" s="1038"/>
      <c r="BJ36" s="228"/>
      <c r="BK36" s="228"/>
      <c r="BL36" s="228"/>
      <c r="BM36" s="228"/>
      <c r="BN36" s="228"/>
      <c r="BO36" s="237"/>
      <c r="BP36" s="237"/>
      <c r="BQ36" s="234">
        <v>30</v>
      </c>
      <c r="BR36" s="235"/>
      <c r="BS36" s="1057"/>
      <c r="BT36" s="1058"/>
      <c r="BU36" s="1058"/>
      <c r="BV36" s="1058"/>
      <c r="BW36" s="1058"/>
      <c r="BX36" s="1058"/>
      <c r="BY36" s="1058"/>
      <c r="BZ36" s="1058"/>
      <c r="CA36" s="1058"/>
      <c r="CB36" s="1058"/>
      <c r="CC36" s="1058"/>
      <c r="CD36" s="1058"/>
      <c r="CE36" s="1058"/>
      <c r="CF36" s="1058"/>
      <c r="CG36" s="1079"/>
      <c r="CH36" s="1054"/>
      <c r="CI36" s="1055"/>
      <c r="CJ36" s="1055"/>
      <c r="CK36" s="1055"/>
      <c r="CL36" s="1056"/>
      <c r="CM36" s="1054"/>
      <c r="CN36" s="1055"/>
      <c r="CO36" s="1055"/>
      <c r="CP36" s="1055"/>
      <c r="CQ36" s="1056"/>
      <c r="CR36" s="1054"/>
      <c r="CS36" s="1055"/>
      <c r="CT36" s="1055"/>
      <c r="CU36" s="1055"/>
      <c r="CV36" s="1056"/>
      <c r="CW36" s="1054"/>
      <c r="CX36" s="1055"/>
      <c r="CY36" s="1055"/>
      <c r="CZ36" s="1055"/>
      <c r="DA36" s="1056"/>
      <c r="DB36" s="1054"/>
      <c r="DC36" s="1055"/>
      <c r="DD36" s="1055"/>
      <c r="DE36" s="1055"/>
      <c r="DF36" s="1056"/>
      <c r="DG36" s="1054"/>
      <c r="DH36" s="1055"/>
      <c r="DI36" s="1055"/>
      <c r="DJ36" s="1055"/>
      <c r="DK36" s="1056"/>
      <c r="DL36" s="1054"/>
      <c r="DM36" s="1055"/>
      <c r="DN36" s="1055"/>
      <c r="DO36" s="1055"/>
      <c r="DP36" s="1056"/>
      <c r="DQ36" s="1054"/>
      <c r="DR36" s="1055"/>
      <c r="DS36" s="1055"/>
      <c r="DT36" s="1055"/>
      <c r="DU36" s="1056"/>
      <c r="DV36" s="1057"/>
      <c r="DW36" s="1058"/>
      <c r="DX36" s="1058"/>
      <c r="DY36" s="1058"/>
      <c r="DZ36" s="1059"/>
      <c r="EA36" s="226"/>
    </row>
    <row r="37" spans="1:131" ht="26.25" customHeight="1" x14ac:dyDescent="0.15">
      <c r="A37" s="238">
        <v>10</v>
      </c>
      <c r="B37" s="1095"/>
      <c r="C37" s="1096"/>
      <c r="D37" s="1096"/>
      <c r="E37" s="1096"/>
      <c r="F37" s="1096"/>
      <c r="G37" s="1096"/>
      <c r="H37" s="1096"/>
      <c r="I37" s="1096"/>
      <c r="J37" s="1096"/>
      <c r="K37" s="1096"/>
      <c r="L37" s="1096"/>
      <c r="M37" s="1096"/>
      <c r="N37" s="1096"/>
      <c r="O37" s="1096"/>
      <c r="P37" s="1097"/>
      <c r="Q37" s="1103"/>
      <c r="R37" s="1104"/>
      <c r="S37" s="1104"/>
      <c r="T37" s="1104"/>
      <c r="U37" s="1104"/>
      <c r="V37" s="1104"/>
      <c r="W37" s="1104"/>
      <c r="X37" s="1104"/>
      <c r="Y37" s="1104"/>
      <c r="Z37" s="1104"/>
      <c r="AA37" s="1104"/>
      <c r="AB37" s="1104"/>
      <c r="AC37" s="1104"/>
      <c r="AD37" s="1104"/>
      <c r="AE37" s="1105"/>
      <c r="AF37" s="1100"/>
      <c r="AG37" s="1101"/>
      <c r="AH37" s="1101"/>
      <c r="AI37" s="1101"/>
      <c r="AJ37" s="1102"/>
      <c r="AK37" s="1045"/>
      <c r="AL37" s="1036"/>
      <c r="AM37" s="1036"/>
      <c r="AN37" s="1036"/>
      <c r="AO37" s="1036"/>
      <c r="AP37" s="1036"/>
      <c r="AQ37" s="1036"/>
      <c r="AR37" s="1036"/>
      <c r="AS37" s="1036"/>
      <c r="AT37" s="1036"/>
      <c r="AU37" s="1036"/>
      <c r="AV37" s="1036"/>
      <c r="AW37" s="1036"/>
      <c r="AX37" s="1036"/>
      <c r="AY37" s="1036"/>
      <c r="AZ37" s="1106"/>
      <c r="BA37" s="1106"/>
      <c r="BB37" s="1106"/>
      <c r="BC37" s="1106"/>
      <c r="BD37" s="1106"/>
      <c r="BE37" s="1037"/>
      <c r="BF37" s="1037"/>
      <c r="BG37" s="1037"/>
      <c r="BH37" s="1037"/>
      <c r="BI37" s="1038"/>
      <c r="BJ37" s="228"/>
      <c r="BK37" s="228"/>
      <c r="BL37" s="228"/>
      <c r="BM37" s="228"/>
      <c r="BN37" s="228"/>
      <c r="BO37" s="237"/>
      <c r="BP37" s="237"/>
      <c r="BQ37" s="234">
        <v>31</v>
      </c>
      <c r="BR37" s="235"/>
      <c r="BS37" s="1057"/>
      <c r="BT37" s="1058"/>
      <c r="BU37" s="1058"/>
      <c r="BV37" s="1058"/>
      <c r="BW37" s="1058"/>
      <c r="BX37" s="1058"/>
      <c r="BY37" s="1058"/>
      <c r="BZ37" s="1058"/>
      <c r="CA37" s="1058"/>
      <c r="CB37" s="1058"/>
      <c r="CC37" s="1058"/>
      <c r="CD37" s="1058"/>
      <c r="CE37" s="1058"/>
      <c r="CF37" s="1058"/>
      <c r="CG37" s="1079"/>
      <c r="CH37" s="1054"/>
      <c r="CI37" s="1055"/>
      <c r="CJ37" s="1055"/>
      <c r="CK37" s="1055"/>
      <c r="CL37" s="1056"/>
      <c r="CM37" s="1054"/>
      <c r="CN37" s="1055"/>
      <c r="CO37" s="1055"/>
      <c r="CP37" s="1055"/>
      <c r="CQ37" s="1056"/>
      <c r="CR37" s="1054"/>
      <c r="CS37" s="1055"/>
      <c r="CT37" s="1055"/>
      <c r="CU37" s="1055"/>
      <c r="CV37" s="1056"/>
      <c r="CW37" s="1054"/>
      <c r="CX37" s="1055"/>
      <c r="CY37" s="1055"/>
      <c r="CZ37" s="1055"/>
      <c r="DA37" s="1056"/>
      <c r="DB37" s="1054"/>
      <c r="DC37" s="1055"/>
      <c r="DD37" s="1055"/>
      <c r="DE37" s="1055"/>
      <c r="DF37" s="1056"/>
      <c r="DG37" s="1054"/>
      <c r="DH37" s="1055"/>
      <c r="DI37" s="1055"/>
      <c r="DJ37" s="1055"/>
      <c r="DK37" s="1056"/>
      <c r="DL37" s="1054"/>
      <c r="DM37" s="1055"/>
      <c r="DN37" s="1055"/>
      <c r="DO37" s="1055"/>
      <c r="DP37" s="1056"/>
      <c r="DQ37" s="1054"/>
      <c r="DR37" s="1055"/>
      <c r="DS37" s="1055"/>
      <c r="DT37" s="1055"/>
      <c r="DU37" s="1056"/>
      <c r="DV37" s="1057"/>
      <c r="DW37" s="1058"/>
      <c r="DX37" s="1058"/>
      <c r="DY37" s="1058"/>
      <c r="DZ37" s="1059"/>
      <c r="EA37" s="226"/>
    </row>
    <row r="38" spans="1:131" ht="26.25" customHeight="1" x14ac:dyDescent="0.15">
      <c r="A38" s="238">
        <v>11</v>
      </c>
      <c r="B38" s="1095"/>
      <c r="C38" s="1096"/>
      <c r="D38" s="1096"/>
      <c r="E38" s="1096"/>
      <c r="F38" s="1096"/>
      <c r="G38" s="1096"/>
      <c r="H38" s="1096"/>
      <c r="I38" s="1096"/>
      <c r="J38" s="1096"/>
      <c r="K38" s="1096"/>
      <c r="L38" s="1096"/>
      <c r="M38" s="1096"/>
      <c r="N38" s="1096"/>
      <c r="O38" s="1096"/>
      <c r="P38" s="1097"/>
      <c r="Q38" s="1103"/>
      <c r="R38" s="1104"/>
      <c r="S38" s="1104"/>
      <c r="T38" s="1104"/>
      <c r="U38" s="1104"/>
      <c r="V38" s="1104"/>
      <c r="W38" s="1104"/>
      <c r="X38" s="1104"/>
      <c r="Y38" s="1104"/>
      <c r="Z38" s="1104"/>
      <c r="AA38" s="1104"/>
      <c r="AB38" s="1104"/>
      <c r="AC38" s="1104"/>
      <c r="AD38" s="1104"/>
      <c r="AE38" s="1105"/>
      <c r="AF38" s="1100"/>
      <c r="AG38" s="1101"/>
      <c r="AH38" s="1101"/>
      <c r="AI38" s="1101"/>
      <c r="AJ38" s="1102"/>
      <c r="AK38" s="1045"/>
      <c r="AL38" s="1036"/>
      <c r="AM38" s="1036"/>
      <c r="AN38" s="1036"/>
      <c r="AO38" s="1036"/>
      <c r="AP38" s="1036"/>
      <c r="AQ38" s="1036"/>
      <c r="AR38" s="1036"/>
      <c r="AS38" s="1036"/>
      <c r="AT38" s="1036"/>
      <c r="AU38" s="1036"/>
      <c r="AV38" s="1036"/>
      <c r="AW38" s="1036"/>
      <c r="AX38" s="1036"/>
      <c r="AY38" s="1036"/>
      <c r="AZ38" s="1106"/>
      <c r="BA38" s="1106"/>
      <c r="BB38" s="1106"/>
      <c r="BC38" s="1106"/>
      <c r="BD38" s="1106"/>
      <c r="BE38" s="1037"/>
      <c r="BF38" s="1037"/>
      <c r="BG38" s="1037"/>
      <c r="BH38" s="1037"/>
      <c r="BI38" s="1038"/>
      <c r="BJ38" s="228"/>
      <c r="BK38" s="228"/>
      <c r="BL38" s="228"/>
      <c r="BM38" s="228"/>
      <c r="BN38" s="228"/>
      <c r="BO38" s="237"/>
      <c r="BP38" s="237"/>
      <c r="BQ38" s="234">
        <v>32</v>
      </c>
      <c r="BR38" s="235"/>
      <c r="BS38" s="1057"/>
      <c r="BT38" s="1058"/>
      <c r="BU38" s="1058"/>
      <c r="BV38" s="1058"/>
      <c r="BW38" s="1058"/>
      <c r="BX38" s="1058"/>
      <c r="BY38" s="1058"/>
      <c r="BZ38" s="1058"/>
      <c r="CA38" s="1058"/>
      <c r="CB38" s="1058"/>
      <c r="CC38" s="1058"/>
      <c r="CD38" s="1058"/>
      <c r="CE38" s="1058"/>
      <c r="CF38" s="1058"/>
      <c r="CG38" s="1079"/>
      <c r="CH38" s="1054"/>
      <c r="CI38" s="1055"/>
      <c r="CJ38" s="1055"/>
      <c r="CK38" s="1055"/>
      <c r="CL38" s="1056"/>
      <c r="CM38" s="1054"/>
      <c r="CN38" s="1055"/>
      <c r="CO38" s="1055"/>
      <c r="CP38" s="1055"/>
      <c r="CQ38" s="1056"/>
      <c r="CR38" s="1054"/>
      <c r="CS38" s="1055"/>
      <c r="CT38" s="1055"/>
      <c r="CU38" s="1055"/>
      <c r="CV38" s="1056"/>
      <c r="CW38" s="1054"/>
      <c r="CX38" s="1055"/>
      <c r="CY38" s="1055"/>
      <c r="CZ38" s="1055"/>
      <c r="DA38" s="1056"/>
      <c r="DB38" s="1054"/>
      <c r="DC38" s="1055"/>
      <c r="DD38" s="1055"/>
      <c r="DE38" s="1055"/>
      <c r="DF38" s="1056"/>
      <c r="DG38" s="1054"/>
      <c r="DH38" s="1055"/>
      <c r="DI38" s="1055"/>
      <c r="DJ38" s="1055"/>
      <c r="DK38" s="1056"/>
      <c r="DL38" s="1054"/>
      <c r="DM38" s="1055"/>
      <c r="DN38" s="1055"/>
      <c r="DO38" s="1055"/>
      <c r="DP38" s="1056"/>
      <c r="DQ38" s="1054"/>
      <c r="DR38" s="1055"/>
      <c r="DS38" s="1055"/>
      <c r="DT38" s="1055"/>
      <c r="DU38" s="1056"/>
      <c r="DV38" s="1057"/>
      <c r="DW38" s="1058"/>
      <c r="DX38" s="1058"/>
      <c r="DY38" s="1058"/>
      <c r="DZ38" s="1059"/>
      <c r="EA38" s="226"/>
    </row>
    <row r="39" spans="1:131" ht="26.25" customHeight="1" x14ac:dyDescent="0.15">
      <c r="A39" s="238">
        <v>12</v>
      </c>
      <c r="B39" s="1095"/>
      <c r="C39" s="1096"/>
      <c r="D39" s="1096"/>
      <c r="E39" s="1096"/>
      <c r="F39" s="1096"/>
      <c r="G39" s="1096"/>
      <c r="H39" s="1096"/>
      <c r="I39" s="1096"/>
      <c r="J39" s="1096"/>
      <c r="K39" s="1096"/>
      <c r="L39" s="1096"/>
      <c r="M39" s="1096"/>
      <c r="N39" s="1096"/>
      <c r="O39" s="1096"/>
      <c r="P39" s="1097"/>
      <c r="Q39" s="1103"/>
      <c r="R39" s="1104"/>
      <c r="S39" s="1104"/>
      <c r="T39" s="1104"/>
      <c r="U39" s="1104"/>
      <c r="V39" s="1104"/>
      <c r="W39" s="1104"/>
      <c r="X39" s="1104"/>
      <c r="Y39" s="1104"/>
      <c r="Z39" s="1104"/>
      <c r="AA39" s="1104"/>
      <c r="AB39" s="1104"/>
      <c r="AC39" s="1104"/>
      <c r="AD39" s="1104"/>
      <c r="AE39" s="1105"/>
      <c r="AF39" s="1100"/>
      <c r="AG39" s="1101"/>
      <c r="AH39" s="1101"/>
      <c r="AI39" s="1101"/>
      <c r="AJ39" s="1102"/>
      <c r="AK39" s="1045"/>
      <c r="AL39" s="1036"/>
      <c r="AM39" s="1036"/>
      <c r="AN39" s="1036"/>
      <c r="AO39" s="1036"/>
      <c r="AP39" s="1036"/>
      <c r="AQ39" s="1036"/>
      <c r="AR39" s="1036"/>
      <c r="AS39" s="1036"/>
      <c r="AT39" s="1036"/>
      <c r="AU39" s="1036"/>
      <c r="AV39" s="1036"/>
      <c r="AW39" s="1036"/>
      <c r="AX39" s="1036"/>
      <c r="AY39" s="1036"/>
      <c r="AZ39" s="1106"/>
      <c r="BA39" s="1106"/>
      <c r="BB39" s="1106"/>
      <c r="BC39" s="1106"/>
      <c r="BD39" s="1106"/>
      <c r="BE39" s="1037"/>
      <c r="BF39" s="1037"/>
      <c r="BG39" s="1037"/>
      <c r="BH39" s="1037"/>
      <c r="BI39" s="1038"/>
      <c r="BJ39" s="228"/>
      <c r="BK39" s="228"/>
      <c r="BL39" s="228"/>
      <c r="BM39" s="228"/>
      <c r="BN39" s="228"/>
      <c r="BO39" s="237"/>
      <c r="BP39" s="237"/>
      <c r="BQ39" s="234">
        <v>33</v>
      </c>
      <c r="BR39" s="235"/>
      <c r="BS39" s="1057"/>
      <c r="BT39" s="1058"/>
      <c r="BU39" s="1058"/>
      <c r="BV39" s="1058"/>
      <c r="BW39" s="1058"/>
      <c r="BX39" s="1058"/>
      <c r="BY39" s="1058"/>
      <c r="BZ39" s="1058"/>
      <c r="CA39" s="1058"/>
      <c r="CB39" s="1058"/>
      <c r="CC39" s="1058"/>
      <c r="CD39" s="1058"/>
      <c r="CE39" s="1058"/>
      <c r="CF39" s="1058"/>
      <c r="CG39" s="1079"/>
      <c r="CH39" s="1054"/>
      <c r="CI39" s="1055"/>
      <c r="CJ39" s="1055"/>
      <c r="CK39" s="1055"/>
      <c r="CL39" s="1056"/>
      <c r="CM39" s="1054"/>
      <c r="CN39" s="1055"/>
      <c r="CO39" s="1055"/>
      <c r="CP39" s="1055"/>
      <c r="CQ39" s="1056"/>
      <c r="CR39" s="1054"/>
      <c r="CS39" s="1055"/>
      <c r="CT39" s="1055"/>
      <c r="CU39" s="1055"/>
      <c r="CV39" s="1056"/>
      <c r="CW39" s="1054"/>
      <c r="CX39" s="1055"/>
      <c r="CY39" s="1055"/>
      <c r="CZ39" s="1055"/>
      <c r="DA39" s="1056"/>
      <c r="DB39" s="1054"/>
      <c r="DC39" s="1055"/>
      <c r="DD39" s="1055"/>
      <c r="DE39" s="1055"/>
      <c r="DF39" s="1056"/>
      <c r="DG39" s="1054"/>
      <c r="DH39" s="1055"/>
      <c r="DI39" s="1055"/>
      <c r="DJ39" s="1055"/>
      <c r="DK39" s="1056"/>
      <c r="DL39" s="1054"/>
      <c r="DM39" s="1055"/>
      <c r="DN39" s="1055"/>
      <c r="DO39" s="1055"/>
      <c r="DP39" s="1056"/>
      <c r="DQ39" s="1054"/>
      <c r="DR39" s="1055"/>
      <c r="DS39" s="1055"/>
      <c r="DT39" s="1055"/>
      <c r="DU39" s="1056"/>
      <c r="DV39" s="1057"/>
      <c r="DW39" s="1058"/>
      <c r="DX39" s="1058"/>
      <c r="DY39" s="1058"/>
      <c r="DZ39" s="1059"/>
      <c r="EA39" s="226"/>
    </row>
    <row r="40" spans="1:131" ht="26.25" customHeight="1" x14ac:dyDescent="0.15">
      <c r="A40" s="234">
        <v>13</v>
      </c>
      <c r="B40" s="1095"/>
      <c r="C40" s="1096"/>
      <c r="D40" s="1096"/>
      <c r="E40" s="1096"/>
      <c r="F40" s="1096"/>
      <c r="G40" s="1096"/>
      <c r="H40" s="1096"/>
      <c r="I40" s="1096"/>
      <c r="J40" s="1096"/>
      <c r="K40" s="1096"/>
      <c r="L40" s="1096"/>
      <c r="M40" s="1096"/>
      <c r="N40" s="1096"/>
      <c r="O40" s="1096"/>
      <c r="P40" s="1097"/>
      <c r="Q40" s="1103"/>
      <c r="R40" s="1104"/>
      <c r="S40" s="1104"/>
      <c r="T40" s="1104"/>
      <c r="U40" s="1104"/>
      <c r="V40" s="1104"/>
      <c r="W40" s="1104"/>
      <c r="X40" s="1104"/>
      <c r="Y40" s="1104"/>
      <c r="Z40" s="1104"/>
      <c r="AA40" s="1104"/>
      <c r="AB40" s="1104"/>
      <c r="AC40" s="1104"/>
      <c r="AD40" s="1104"/>
      <c r="AE40" s="1105"/>
      <c r="AF40" s="1100"/>
      <c r="AG40" s="1101"/>
      <c r="AH40" s="1101"/>
      <c r="AI40" s="1101"/>
      <c r="AJ40" s="1102"/>
      <c r="AK40" s="1045"/>
      <c r="AL40" s="1036"/>
      <c r="AM40" s="1036"/>
      <c r="AN40" s="1036"/>
      <c r="AO40" s="1036"/>
      <c r="AP40" s="1036"/>
      <c r="AQ40" s="1036"/>
      <c r="AR40" s="1036"/>
      <c r="AS40" s="1036"/>
      <c r="AT40" s="1036"/>
      <c r="AU40" s="1036"/>
      <c r="AV40" s="1036"/>
      <c r="AW40" s="1036"/>
      <c r="AX40" s="1036"/>
      <c r="AY40" s="1036"/>
      <c r="AZ40" s="1106"/>
      <c r="BA40" s="1106"/>
      <c r="BB40" s="1106"/>
      <c r="BC40" s="1106"/>
      <c r="BD40" s="1106"/>
      <c r="BE40" s="1037"/>
      <c r="BF40" s="1037"/>
      <c r="BG40" s="1037"/>
      <c r="BH40" s="1037"/>
      <c r="BI40" s="1038"/>
      <c r="BJ40" s="228"/>
      <c r="BK40" s="228"/>
      <c r="BL40" s="228"/>
      <c r="BM40" s="228"/>
      <c r="BN40" s="228"/>
      <c r="BO40" s="237"/>
      <c r="BP40" s="237"/>
      <c r="BQ40" s="234">
        <v>34</v>
      </c>
      <c r="BR40" s="235"/>
      <c r="BS40" s="1057"/>
      <c r="BT40" s="1058"/>
      <c r="BU40" s="1058"/>
      <c r="BV40" s="1058"/>
      <c r="BW40" s="1058"/>
      <c r="BX40" s="1058"/>
      <c r="BY40" s="1058"/>
      <c r="BZ40" s="1058"/>
      <c r="CA40" s="1058"/>
      <c r="CB40" s="1058"/>
      <c r="CC40" s="1058"/>
      <c r="CD40" s="1058"/>
      <c r="CE40" s="1058"/>
      <c r="CF40" s="1058"/>
      <c r="CG40" s="1079"/>
      <c r="CH40" s="1054"/>
      <c r="CI40" s="1055"/>
      <c r="CJ40" s="1055"/>
      <c r="CK40" s="1055"/>
      <c r="CL40" s="1056"/>
      <c r="CM40" s="1054"/>
      <c r="CN40" s="1055"/>
      <c r="CO40" s="1055"/>
      <c r="CP40" s="1055"/>
      <c r="CQ40" s="1056"/>
      <c r="CR40" s="1054"/>
      <c r="CS40" s="1055"/>
      <c r="CT40" s="1055"/>
      <c r="CU40" s="1055"/>
      <c r="CV40" s="1056"/>
      <c r="CW40" s="1054"/>
      <c r="CX40" s="1055"/>
      <c r="CY40" s="1055"/>
      <c r="CZ40" s="1055"/>
      <c r="DA40" s="1056"/>
      <c r="DB40" s="1054"/>
      <c r="DC40" s="1055"/>
      <c r="DD40" s="1055"/>
      <c r="DE40" s="1055"/>
      <c r="DF40" s="1056"/>
      <c r="DG40" s="1054"/>
      <c r="DH40" s="1055"/>
      <c r="DI40" s="1055"/>
      <c r="DJ40" s="1055"/>
      <c r="DK40" s="1056"/>
      <c r="DL40" s="1054"/>
      <c r="DM40" s="1055"/>
      <c r="DN40" s="1055"/>
      <c r="DO40" s="1055"/>
      <c r="DP40" s="1056"/>
      <c r="DQ40" s="1054"/>
      <c r="DR40" s="1055"/>
      <c r="DS40" s="1055"/>
      <c r="DT40" s="1055"/>
      <c r="DU40" s="1056"/>
      <c r="DV40" s="1057"/>
      <c r="DW40" s="1058"/>
      <c r="DX40" s="1058"/>
      <c r="DY40" s="1058"/>
      <c r="DZ40" s="1059"/>
      <c r="EA40" s="226"/>
    </row>
    <row r="41" spans="1:131" ht="26.25" customHeight="1" x14ac:dyDescent="0.15">
      <c r="A41" s="234">
        <v>14</v>
      </c>
      <c r="B41" s="1095"/>
      <c r="C41" s="1096"/>
      <c r="D41" s="1096"/>
      <c r="E41" s="1096"/>
      <c r="F41" s="1096"/>
      <c r="G41" s="1096"/>
      <c r="H41" s="1096"/>
      <c r="I41" s="1096"/>
      <c r="J41" s="1096"/>
      <c r="K41" s="1096"/>
      <c r="L41" s="1096"/>
      <c r="M41" s="1096"/>
      <c r="N41" s="1096"/>
      <c r="O41" s="1096"/>
      <c r="P41" s="1097"/>
      <c r="Q41" s="1103"/>
      <c r="R41" s="1104"/>
      <c r="S41" s="1104"/>
      <c r="T41" s="1104"/>
      <c r="U41" s="1104"/>
      <c r="V41" s="1104"/>
      <c r="W41" s="1104"/>
      <c r="X41" s="1104"/>
      <c r="Y41" s="1104"/>
      <c r="Z41" s="1104"/>
      <c r="AA41" s="1104"/>
      <c r="AB41" s="1104"/>
      <c r="AC41" s="1104"/>
      <c r="AD41" s="1104"/>
      <c r="AE41" s="1105"/>
      <c r="AF41" s="1100"/>
      <c r="AG41" s="1101"/>
      <c r="AH41" s="1101"/>
      <c r="AI41" s="1101"/>
      <c r="AJ41" s="1102"/>
      <c r="AK41" s="1045"/>
      <c r="AL41" s="1036"/>
      <c r="AM41" s="1036"/>
      <c r="AN41" s="1036"/>
      <c r="AO41" s="1036"/>
      <c r="AP41" s="1036"/>
      <c r="AQ41" s="1036"/>
      <c r="AR41" s="1036"/>
      <c r="AS41" s="1036"/>
      <c r="AT41" s="1036"/>
      <c r="AU41" s="1036"/>
      <c r="AV41" s="1036"/>
      <c r="AW41" s="1036"/>
      <c r="AX41" s="1036"/>
      <c r="AY41" s="1036"/>
      <c r="AZ41" s="1106"/>
      <c r="BA41" s="1106"/>
      <c r="BB41" s="1106"/>
      <c r="BC41" s="1106"/>
      <c r="BD41" s="1106"/>
      <c r="BE41" s="1037"/>
      <c r="BF41" s="1037"/>
      <c r="BG41" s="1037"/>
      <c r="BH41" s="1037"/>
      <c r="BI41" s="1038"/>
      <c r="BJ41" s="228"/>
      <c r="BK41" s="228"/>
      <c r="BL41" s="228"/>
      <c r="BM41" s="228"/>
      <c r="BN41" s="228"/>
      <c r="BO41" s="237"/>
      <c r="BP41" s="237"/>
      <c r="BQ41" s="234">
        <v>35</v>
      </c>
      <c r="BR41" s="235"/>
      <c r="BS41" s="1057"/>
      <c r="BT41" s="1058"/>
      <c r="BU41" s="1058"/>
      <c r="BV41" s="1058"/>
      <c r="BW41" s="1058"/>
      <c r="BX41" s="1058"/>
      <c r="BY41" s="1058"/>
      <c r="BZ41" s="1058"/>
      <c r="CA41" s="1058"/>
      <c r="CB41" s="1058"/>
      <c r="CC41" s="1058"/>
      <c r="CD41" s="1058"/>
      <c r="CE41" s="1058"/>
      <c r="CF41" s="1058"/>
      <c r="CG41" s="1079"/>
      <c r="CH41" s="1054"/>
      <c r="CI41" s="1055"/>
      <c r="CJ41" s="1055"/>
      <c r="CK41" s="1055"/>
      <c r="CL41" s="1056"/>
      <c r="CM41" s="1054"/>
      <c r="CN41" s="1055"/>
      <c r="CO41" s="1055"/>
      <c r="CP41" s="1055"/>
      <c r="CQ41" s="1056"/>
      <c r="CR41" s="1054"/>
      <c r="CS41" s="1055"/>
      <c r="CT41" s="1055"/>
      <c r="CU41" s="1055"/>
      <c r="CV41" s="1056"/>
      <c r="CW41" s="1054"/>
      <c r="CX41" s="1055"/>
      <c r="CY41" s="1055"/>
      <c r="CZ41" s="1055"/>
      <c r="DA41" s="1056"/>
      <c r="DB41" s="1054"/>
      <c r="DC41" s="1055"/>
      <c r="DD41" s="1055"/>
      <c r="DE41" s="1055"/>
      <c r="DF41" s="1056"/>
      <c r="DG41" s="1054"/>
      <c r="DH41" s="1055"/>
      <c r="DI41" s="1055"/>
      <c r="DJ41" s="1055"/>
      <c r="DK41" s="1056"/>
      <c r="DL41" s="1054"/>
      <c r="DM41" s="1055"/>
      <c r="DN41" s="1055"/>
      <c r="DO41" s="1055"/>
      <c r="DP41" s="1056"/>
      <c r="DQ41" s="1054"/>
      <c r="DR41" s="1055"/>
      <c r="DS41" s="1055"/>
      <c r="DT41" s="1055"/>
      <c r="DU41" s="1056"/>
      <c r="DV41" s="1057"/>
      <c r="DW41" s="1058"/>
      <c r="DX41" s="1058"/>
      <c r="DY41" s="1058"/>
      <c r="DZ41" s="1059"/>
      <c r="EA41" s="226"/>
    </row>
    <row r="42" spans="1:131" ht="26.25" customHeight="1" x14ac:dyDescent="0.15">
      <c r="A42" s="234">
        <v>15</v>
      </c>
      <c r="B42" s="1095"/>
      <c r="C42" s="1096"/>
      <c r="D42" s="1096"/>
      <c r="E42" s="1096"/>
      <c r="F42" s="1096"/>
      <c r="G42" s="1096"/>
      <c r="H42" s="1096"/>
      <c r="I42" s="1096"/>
      <c r="J42" s="1096"/>
      <c r="K42" s="1096"/>
      <c r="L42" s="1096"/>
      <c r="M42" s="1096"/>
      <c r="N42" s="1096"/>
      <c r="O42" s="1096"/>
      <c r="P42" s="1097"/>
      <c r="Q42" s="1103"/>
      <c r="R42" s="1104"/>
      <c r="S42" s="1104"/>
      <c r="T42" s="1104"/>
      <c r="U42" s="1104"/>
      <c r="V42" s="1104"/>
      <c r="W42" s="1104"/>
      <c r="X42" s="1104"/>
      <c r="Y42" s="1104"/>
      <c r="Z42" s="1104"/>
      <c r="AA42" s="1104"/>
      <c r="AB42" s="1104"/>
      <c r="AC42" s="1104"/>
      <c r="AD42" s="1104"/>
      <c r="AE42" s="1105"/>
      <c r="AF42" s="1100"/>
      <c r="AG42" s="1101"/>
      <c r="AH42" s="1101"/>
      <c r="AI42" s="1101"/>
      <c r="AJ42" s="1102"/>
      <c r="AK42" s="1045"/>
      <c r="AL42" s="1036"/>
      <c r="AM42" s="1036"/>
      <c r="AN42" s="1036"/>
      <c r="AO42" s="1036"/>
      <c r="AP42" s="1036"/>
      <c r="AQ42" s="1036"/>
      <c r="AR42" s="1036"/>
      <c r="AS42" s="1036"/>
      <c r="AT42" s="1036"/>
      <c r="AU42" s="1036"/>
      <c r="AV42" s="1036"/>
      <c r="AW42" s="1036"/>
      <c r="AX42" s="1036"/>
      <c r="AY42" s="1036"/>
      <c r="AZ42" s="1106"/>
      <c r="BA42" s="1106"/>
      <c r="BB42" s="1106"/>
      <c r="BC42" s="1106"/>
      <c r="BD42" s="1106"/>
      <c r="BE42" s="1037"/>
      <c r="BF42" s="1037"/>
      <c r="BG42" s="1037"/>
      <c r="BH42" s="1037"/>
      <c r="BI42" s="1038"/>
      <c r="BJ42" s="228"/>
      <c r="BK42" s="228"/>
      <c r="BL42" s="228"/>
      <c r="BM42" s="228"/>
      <c r="BN42" s="228"/>
      <c r="BO42" s="237"/>
      <c r="BP42" s="237"/>
      <c r="BQ42" s="234">
        <v>36</v>
      </c>
      <c r="BR42" s="235"/>
      <c r="BS42" s="1057"/>
      <c r="BT42" s="1058"/>
      <c r="BU42" s="1058"/>
      <c r="BV42" s="1058"/>
      <c r="BW42" s="1058"/>
      <c r="BX42" s="1058"/>
      <c r="BY42" s="1058"/>
      <c r="BZ42" s="1058"/>
      <c r="CA42" s="1058"/>
      <c r="CB42" s="1058"/>
      <c r="CC42" s="1058"/>
      <c r="CD42" s="1058"/>
      <c r="CE42" s="1058"/>
      <c r="CF42" s="1058"/>
      <c r="CG42" s="1079"/>
      <c r="CH42" s="1054"/>
      <c r="CI42" s="1055"/>
      <c r="CJ42" s="1055"/>
      <c r="CK42" s="1055"/>
      <c r="CL42" s="1056"/>
      <c r="CM42" s="1054"/>
      <c r="CN42" s="1055"/>
      <c r="CO42" s="1055"/>
      <c r="CP42" s="1055"/>
      <c r="CQ42" s="1056"/>
      <c r="CR42" s="1054"/>
      <c r="CS42" s="1055"/>
      <c r="CT42" s="1055"/>
      <c r="CU42" s="1055"/>
      <c r="CV42" s="1056"/>
      <c r="CW42" s="1054"/>
      <c r="CX42" s="1055"/>
      <c r="CY42" s="1055"/>
      <c r="CZ42" s="1055"/>
      <c r="DA42" s="1056"/>
      <c r="DB42" s="1054"/>
      <c r="DC42" s="1055"/>
      <c r="DD42" s="1055"/>
      <c r="DE42" s="1055"/>
      <c r="DF42" s="1056"/>
      <c r="DG42" s="1054"/>
      <c r="DH42" s="1055"/>
      <c r="DI42" s="1055"/>
      <c r="DJ42" s="1055"/>
      <c r="DK42" s="1056"/>
      <c r="DL42" s="1054"/>
      <c r="DM42" s="1055"/>
      <c r="DN42" s="1055"/>
      <c r="DO42" s="1055"/>
      <c r="DP42" s="1056"/>
      <c r="DQ42" s="1054"/>
      <c r="DR42" s="1055"/>
      <c r="DS42" s="1055"/>
      <c r="DT42" s="1055"/>
      <c r="DU42" s="1056"/>
      <c r="DV42" s="1057"/>
      <c r="DW42" s="1058"/>
      <c r="DX42" s="1058"/>
      <c r="DY42" s="1058"/>
      <c r="DZ42" s="1059"/>
      <c r="EA42" s="226"/>
    </row>
    <row r="43" spans="1:131" ht="26.25" customHeight="1" x14ac:dyDescent="0.15">
      <c r="A43" s="234">
        <v>16</v>
      </c>
      <c r="B43" s="1095"/>
      <c r="C43" s="1096"/>
      <c r="D43" s="1096"/>
      <c r="E43" s="1096"/>
      <c r="F43" s="1096"/>
      <c r="G43" s="1096"/>
      <c r="H43" s="1096"/>
      <c r="I43" s="1096"/>
      <c r="J43" s="1096"/>
      <c r="K43" s="1096"/>
      <c r="L43" s="1096"/>
      <c r="M43" s="1096"/>
      <c r="N43" s="1096"/>
      <c r="O43" s="1096"/>
      <c r="P43" s="1097"/>
      <c r="Q43" s="1103"/>
      <c r="R43" s="1104"/>
      <c r="S43" s="1104"/>
      <c r="T43" s="1104"/>
      <c r="U43" s="1104"/>
      <c r="V43" s="1104"/>
      <c r="W43" s="1104"/>
      <c r="X43" s="1104"/>
      <c r="Y43" s="1104"/>
      <c r="Z43" s="1104"/>
      <c r="AA43" s="1104"/>
      <c r="AB43" s="1104"/>
      <c r="AC43" s="1104"/>
      <c r="AD43" s="1104"/>
      <c r="AE43" s="1105"/>
      <c r="AF43" s="1100"/>
      <c r="AG43" s="1101"/>
      <c r="AH43" s="1101"/>
      <c r="AI43" s="1101"/>
      <c r="AJ43" s="1102"/>
      <c r="AK43" s="1045"/>
      <c r="AL43" s="1036"/>
      <c r="AM43" s="1036"/>
      <c r="AN43" s="1036"/>
      <c r="AO43" s="1036"/>
      <c r="AP43" s="1036"/>
      <c r="AQ43" s="1036"/>
      <c r="AR43" s="1036"/>
      <c r="AS43" s="1036"/>
      <c r="AT43" s="1036"/>
      <c r="AU43" s="1036"/>
      <c r="AV43" s="1036"/>
      <c r="AW43" s="1036"/>
      <c r="AX43" s="1036"/>
      <c r="AY43" s="1036"/>
      <c r="AZ43" s="1106"/>
      <c r="BA43" s="1106"/>
      <c r="BB43" s="1106"/>
      <c r="BC43" s="1106"/>
      <c r="BD43" s="1106"/>
      <c r="BE43" s="1037"/>
      <c r="BF43" s="1037"/>
      <c r="BG43" s="1037"/>
      <c r="BH43" s="1037"/>
      <c r="BI43" s="1038"/>
      <c r="BJ43" s="228"/>
      <c r="BK43" s="228"/>
      <c r="BL43" s="228"/>
      <c r="BM43" s="228"/>
      <c r="BN43" s="228"/>
      <c r="BO43" s="237"/>
      <c r="BP43" s="237"/>
      <c r="BQ43" s="234">
        <v>37</v>
      </c>
      <c r="BR43" s="235"/>
      <c r="BS43" s="1057"/>
      <c r="BT43" s="1058"/>
      <c r="BU43" s="1058"/>
      <c r="BV43" s="1058"/>
      <c r="BW43" s="1058"/>
      <c r="BX43" s="1058"/>
      <c r="BY43" s="1058"/>
      <c r="BZ43" s="1058"/>
      <c r="CA43" s="1058"/>
      <c r="CB43" s="1058"/>
      <c r="CC43" s="1058"/>
      <c r="CD43" s="1058"/>
      <c r="CE43" s="1058"/>
      <c r="CF43" s="1058"/>
      <c r="CG43" s="1079"/>
      <c r="CH43" s="1054"/>
      <c r="CI43" s="1055"/>
      <c r="CJ43" s="1055"/>
      <c r="CK43" s="1055"/>
      <c r="CL43" s="1056"/>
      <c r="CM43" s="1054"/>
      <c r="CN43" s="1055"/>
      <c r="CO43" s="1055"/>
      <c r="CP43" s="1055"/>
      <c r="CQ43" s="1056"/>
      <c r="CR43" s="1054"/>
      <c r="CS43" s="1055"/>
      <c r="CT43" s="1055"/>
      <c r="CU43" s="1055"/>
      <c r="CV43" s="1056"/>
      <c r="CW43" s="1054"/>
      <c r="CX43" s="1055"/>
      <c r="CY43" s="1055"/>
      <c r="CZ43" s="1055"/>
      <c r="DA43" s="1056"/>
      <c r="DB43" s="1054"/>
      <c r="DC43" s="1055"/>
      <c r="DD43" s="1055"/>
      <c r="DE43" s="1055"/>
      <c r="DF43" s="1056"/>
      <c r="DG43" s="1054"/>
      <c r="DH43" s="1055"/>
      <c r="DI43" s="1055"/>
      <c r="DJ43" s="1055"/>
      <c r="DK43" s="1056"/>
      <c r="DL43" s="1054"/>
      <c r="DM43" s="1055"/>
      <c r="DN43" s="1055"/>
      <c r="DO43" s="1055"/>
      <c r="DP43" s="1056"/>
      <c r="DQ43" s="1054"/>
      <c r="DR43" s="1055"/>
      <c r="DS43" s="1055"/>
      <c r="DT43" s="1055"/>
      <c r="DU43" s="1056"/>
      <c r="DV43" s="1057"/>
      <c r="DW43" s="1058"/>
      <c r="DX43" s="1058"/>
      <c r="DY43" s="1058"/>
      <c r="DZ43" s="1059"/>
      <c r="EA43" s="226"/>
    </row>
    <row r="44" spans="1:131" ht="26.25" customHeight="1" x14ac:dyDescent="0.15">
      <c r="A44" s="234">
        <v>17</v>
      </c>
      <c r="B44" s="1095"/>
      <c r="C44" s="1096"/>
      <c r="D44" s="1096"/>
      <c r="E44" s="1096"/>
      <c r="F44" s="1096"/>
      <c r="G44" s="1096"/>
      <c r="H44" s="1096"/>
      <c r="I44" s="1096"/>
      <c r="J44" s="1096"/>
      <c r="K44" s="1096"/>
      <c r="L44" s="1096"/>
      <c r="M44" s="1096"/>
      <c r="N44" s="1096"/>
      <c r="O44" s="1096"/>
      <c r="P44" s="1097"/>
      <c r="Q44" s="1103"/>
      <c r="R44" s="1104"/>
      <c r="S44" s="1104"/>
      <c r="T44" s="1104"/>
      <c r="U44" s="1104"/>
      <c r="V44" s="1104"/>
      <c r="W44" s="1104"/>
      <c r="X44" s="1104"/>
      <c r="Y44" s="1104"/>
      <c r="Z44" s="1104"/>
      <c r="AA44" s="1104"/>
      <c r="AB44" s="1104"/>
      <c r="AC44" s="1104"/>
      <c r="AD44" s="1104"/>
      <c r="AE44" s="1105"/>
      <c r="AF44" s="1100"/>
      <c r="AG44" s="1101"/>
      <c r="AH44" s="1101"/>
      <c r="AI44" s="1101"/>
      <c r="AJ44" s="1102"/>
      <c r="AK44" s="1045"/>
      <c r="AL44" s="1036"/>
      <c r="AM44" s="1036"/>
      <c r="AN44" s="1036"/>
      <c r="AO44" s="1036"/>
      <c r="AP44" s="1036"/>
      <c r="AQ44" s="1036"/>
      <c r="AR44" s="1036"/>
      <c r="AS44" s="1036"/>
      <c r="AT44" s="1036"/>
      <c r="AU44" s="1036"/>
      <c r="AV44" s="1036"/>
      <c r="AW44" s="1036"/>
      <c r="AX44" s="1036"/>
      <c r="AY44" s="1036"/>
      <c r="AZ44" s="1106"/>
      <c r="BA44" s="1106"/>
      <c r="BB44" s="1106"/>
      <c r="BC44" s="1106"/>
      <c r="BD44" s="1106"/>
      <c r="BE44" s="1037"/>
      <c r="BF44" s="1037"/>
      <c r="BG44" s="1037"/>
      <c r="BH44" s="1037"/>
      <c r="BI44" s="1038"/>
      <c r="BJ44" s="228"/>
      <c r="BK44" s="228"/>
      <c r="BL44" s="228"/>
      <c r="BM44" s="228"/>
      <c r="BN44" s="228"/>
      <c r="BO44" s="237"/>
      <c r="BP44" s="237"/>
      <c r="BQ44" s="234">
        <v>38</v>
      </c>
      <c r="BR44" s="235"/>
      <c r="BS44" s="1057"/>
      <c r="BT44" s="1058"/>
      <c r="BU44" s="1058"/>
      <c r="BV44" s="1058"/>
      <c r="BW44" s="1058"/>
      <c r="BX44" s="1058"/>
      <c r="BY44" s="1058"/>
      <c r="BZ44" s="1058"/>
      <c r="CA44" s="1058"/>
      <c r="CB44" s="1058"/>
      <c r="CC44" s="1058"/>
      <c r="CD44" s="1058"/>
      <c r="CE44" s="1058"/>
      <c r="CF44" s="1058"/>
      <c r="CG44" s="1079"/>
      <c r="CH44" s="1054"/>
      <c r="CI44" s="1055"/>
      <c r="CJ44" s="1055"/>
      <c r="CK44" s="1055"/>
      <c r="CL44" s="1056"/>
      <c r="CM44" s="1054"/>
      <c r="CN44" s="1055"/>
      <c r="CO44" s="1055"/>
      <c r="CP44" s="1055"/>
      <c r="CQ44" s="1056"/>
      <c r="CR44" s="1054"/>
      <c r="CS44" s="1055"/>
      <c r="CT44" s="1055"/>
      <c r="CU44" s="1055"/>
      <c r="CV44" s="1056"/>
      <c r="CW44" s="1054"/>
      <c r="CX44" s="1055"/>
      <c r="CY44" s="1055"/>
      <c r="CZ44" s="1055"/>
      <c r="DA44" s="1056"/>
      <c r="DB44" s="1054"/>
      <c r="DC44" s="1055"/>
      <c r="DD44" s="1055"/>
      <c r="DE44" s="1055"/>
      <c r="DF44" s="1056"/>
      <c r="DG44" s="1054"/>
      <c r="DH44" s="1055"/>
      <c r="DI44" s="1055"/>
      <c r="DJ44" s="1055"/>
      <c r="DK44" s="1056"/>
      <c r="DL44" s="1054"/>
      <c r="DM44" s="1055"/>
      <c r="DN44" s="1055"/>
      <c r="DO44" s="1055"/>
      <c r="DP44" s="1056"/>
      <c r="DQ44" s="1054"/>
      <c r="DR44" s="1055"/>
      <c r="DS44" s="1055"/>
      <c r="DT44" s="1055"/>
      <c r="DU44" s="1056"/>
      <c r="DV44" s="1057"/>
      <c r="DW44" s="1058"/>
      <c r="DX44" s="1058"/>
      <c r="DY44" s="1058"/>
      <c r="DZ44" s="1059"/>
      <c r="EA44" s="226"/>
    </row>
    <row r="45" spans="1:131" ht="26.25" customHeight="1" x14ac:dyDescent="0.15">
      <c r="A45" s="234">
        <v>18</v>
      </c>
      <c r="B45" s="1095"/>
      <c r="C45" s="1096"/>
      <c r="D45" s="1096"/>
      <c r="E45" s="1096"/>
      <c r="F45" s="1096"/>
      <c r="G45" s="1096"/>
      <c r="H45" s="1096"/>
      <c r="I45" s="1096"/>
      <c r="J45" s="1096"/>
      <c r="K45" s="1096"/>
      <c r="L45" s="1096"/>
      <c r="M45" s="1096"/>
      <c r="N45" s="1096"/>
      <c r="O45" s="1096"/>
      <c r="P45" s="1097"/>
      <c r="Q45" s="1103"/>
      <c r="R45" s="1104"/>
      <c r="S45" s="1104"/>
      <c r="T45" s="1104"/>
      <c r="U45" s="1104"/>
      <c r="V45" s="1104"/>
      <c r="W45" s="1104"/>
      <c r="X45" s="1104"/>
      <c r="Y45" s="1104"/>
      <c r="Z45" s="1104"/>
      <c r="AA45" s="1104"/>
      <c r="AB45" s="1104"/>
      <c r="AC45" s="1104"/>
      <c r="AD45" s="1104"/>
      <c r="AE45" s="1105"/>
      <c r="AF45" s="1100"/>
      <c r="AG45" s="1101"/>
      <c r="AH45" s="1101"/>
      <c r="AI45" s="1101"/>
      <c r="AJ45" s="1102"/>
      <c r="AK45" s="1045"/>
      <c r="AL45" s="1036"/>
      <c r="AM45" s="1036"/>
      <c r="AN45" s="1036"/>
      <c r="AO45" s="1036"/>
      <c r="AP45" s="1036"/>
      <c r="AQ45" s="1036"/>
      <c r="AR45" s="1036"/>
      <c r="AS45" s="1036"/>
      <c r="AT45" s="1036"/>
      <c r="AU45" s="1036"/>
      <c r="AV45" s="1036"/>
      <c r="AW45" s="1036"/>
      <c r="AX45" s="1036"/>
      <c r="AY45" s="1036"/>
      <c r="AZ45" s="1106"/>
      <c r="BA45" s="1106"/>
      <c r="BB45" s="1106"/>
      <c r="BC45" s="1106"/>
      <c r="BD45" s="1106"/>
      <c r="BE45" s="1037"/>
      <c r="BF45" s="1037"/>
      <c r="BG45" s="1037"/>
      <c r="BH45" s="1037"/>
      <c r="BI45" s="1038"/>
      <c r="BJ45" s="228"/>
      <c r="BK45" s="228"/>
      <c r="BL45" s="228"/>
      <c r="BM45" s="228"/>
      <c r="BN45" s="228"/>
      <c r="BO45" s="237"/>
      <c r="BP45" s="237"/>
      <c r="BQ45" s="234">
        <v>39</v>
      </c>
      <c r="BR45" s="235"/>
      <c r="BS45" s="1057"/>
      <c r="BT45" s="1058"/>
      <c r="BU45" s="1058"/>
      <c r="BV45" s="1058"/>
      <c r="BW45" s="1058"/>
      <c r="BX45" s="1058"/>
      <c r="BY45" s="1058"/>
      <c r="BZ45" s="1058"/>
      <c r="CA45" s="1058"/>
      <c r="CB45" s="1058"/>
      <c r="CC45" s="1058"/>
      <c r="CD45" s="1058"/>
      <c r="CE45" s="1058"/>
      <c r="CF45" s="1058"/>
      <c r="CG45" s="1079"/>
      <c r="CH45" s="1054"/>
      <c r="CI45" s="1055"/>
      <c r="CJ45" s="1055"/>
      <c r="CK45" s="1055"/>
      <c r="CL45" s="1056"/>
      <c r="CM45" s="1054"/>
      <c r="CN45" s="1055"/>
      <c r="CO45" s="1055"/>
      <c r="CP45" s="1055"/>
      <c r="CQ45" s="1056"/>
      <c r="CR45" s="1054"/>
      <c r="CS45" s="1055"/>
      <c r="CT45" s="1055"/>
      <c r="CU45" s="1055"/>
      <c r="CV45" s="1056"/>
      <c r="CW45" s="1054"/>
      <c r="CX45" s="1055"/>
      <c r="CY45" s="1055"/>
      <c r="CZ45" s="1055"/>
      <c r="DA45" s="1056"/>
      <c r="DB45" s="1054"/>
      <c r="DC45" s="1055"/>
      <c r="DD45" s="1055"/>
      <c r="DE45" s="1055"/>
      <c r="DF45" s="1056"/>
      <c r="DG45" s="1054"/>
      <c r="DH45" s="1055"/>
      <c r="DI45" s="1055"/>
      <c r="DJ45" s="1055"/>
      <c r="DK45" s="1056"/>
      <c r="DL45" s="1054"/>
      <c r="DM45" s="1055"/>
      <c r="DN45" s="1055"/>
      <c r="DO45" s="1055"/>
      <c r="DP45" s="1056"/>
      <c r="DQ45" s="1054"/>
      <c r="DR45" s="1055"/>
      <c r="DS45" s="1055"/>
      <c r="DT45" s="1055"/>
      <c r="DU45" s="1056"/>
      <c r="DV45" s="1057"/>
      <c r="DW45" s="1058"/>
      <c r="DX45" s="1058"/>
      <c r="DY45" s="1058"/>
      <c r="DZ45" s="1059"/>
      <c r="EA45" s="226"/>
    </row>
    <row r="46" spans="1:131" ht="26.25" customHeight="1" x14ac:dyDescent="0.15">
      <c r="A46" s="234">
        <v>19</v>
      </c>
      <c r="B46" s="1095"/>
      <c r="C46" s="1096"/>
      <c r="D46" s="1096"/>
      <c r="E46" s="1096"/>
      <c r="F46" s="1096"/>
      <c r="G46" s="1096"/>
      <c r="H46" s="1096"/>
      <c r="I46" s="1096"/>
      <c r="J46" s="1096"/>
      <c r="K46" s="1096"/>
      <c r="L46" s="1096"/>
      <c r="M46" s="1096"/>
      <c r="N46" s="1096"/>
      <c r="O46" s="1096"/>
      <c r="P46" s="1097"/>
      <c r="Q46" s="1103"/>
      <c r="R46" s="1104"/>
      <c r="S46" s="1104"/>
      <c r="T46" s="1104"/>
      <c r="U46" s="1104"/>
      <c r="V46" s="1104"/>
      <c r="W46" s="1104"/>
      <c r="X46" s="1104"/>
      <c r="Y46" s="1104"/>
      <c r="Z46" s="1104"/>
      <c r="AA46" s="1104"/>
      <c r="AB46" s="1104"/>
      <c r="AC46" s="1104"/>
      <c r="AD46" s="1104"/>
      <c r="AE46" s="1105"/>
      <c r="AF46" s="1100"/>
      <c r="AG46" s="1101"/>
      <c r="AH46" s="1101"/>
      <c r="AI46" s="1101"/>
      <c r="AJ46" s="1102"/>
      <c r="AK46" s="1045"/>
      <c r="AL46" s="1036"/>
      <c r="AM46" s="1036"/>
      <c r="AN46" s="1036"/>
      <c r="AO46" s="1036"/>
      <c r="AP46" s="1036"/>
      <c r="AQ46" s="1036"/>
      <c r="AR46" s="1036"/>
      <c r="AS46" s="1036"/>
      <c r="AT46" s="1036"/>
      <c r="AU46" s="1036"/>
      <c r="AV46" s="1036"/>
      <c r="AW46" s="1036"/>
      <c r="AX46" s="1036"/>
      <c r="AY46" s="1036"/>
      <c r="AZ46" s="1106"/>
      <c r="BA46" s="1106"/>
      <c r="BB46" s="1106"/>
      <c r="BC46" s="1106"/>
      <c r="BD46" s="1106"/>
      <c r="BE46" s="1037"/>
      <c r="BF46" s="1037"/>
      <c r="BG46" s="1037"/>
      <c r="BH46" s="1037"/>
      <c r="BI46" s="1038"/>
      <c r="BJ46" s="228"/>
      <c r="BK46" s="228"/>
      <c r="BL46" s="228"/>
      <c r="BM46" s="228"/>
      <c r="BN46" s="228"/>
      <c r="BO46" s="237"/>
      <c r="BP46" s="237"/>
      <c r="BQ46" s="234">
        <v>40</v>
      </c>
      <c r="BR46" s="235"/>
      <c r="BS46" s="1057"/>
      <c r="BT46" s="1058"/>
      <c r="BU46" s="1058"/>
      <c r="BV46" s="1058"/>
      <c r="BW46" s="1058"/>
      <c r="BX46" s="1058"/>
      <c r="BY46" s="1058"/>
      <c r="BZ46" s="1058"/>
      <c r="CA46" s="1058"/>
      <c r="CB46" s="1058"/>
      <c r="CC46" s="1058"/>
      <c r="CD46" s="1058"/>
      <c r="CE46" s="1058"/>
      <c r="CF46" s="1058"/>
      <c r="CG46" s="1079"/>
      <c r="CH46" s="1054"/>
      <c r="CI46" s="1055"/>
      <c r="CJ46" s="1055"/>
      <c r="CK46" s="1055"/>
      <c r="CL46" s="1056"/>
      <c r="CM46" s="1054"/>
      <c r="CN46" s="1055"/>
      <c r="CO46" s="1055"/>
      <c r="CP46" s="1055"/>
      <c r="CQ46" s="1056"/>
      <c r="CR46" s="1054"/>
      <c r="CS46" s="1055"/>
      <c r="CT46" s="1055"/>
      <c r="CU46" s="1055"/>
      <c r="CV46" s="1056"/>
      <c r="CW46" s="1054"/>
      <c r="CX46" s="1055"/>
      <c r="CY46" s="1055"/>
      <c r="CZ46" s="1055"/>
      <c r="DA46" s="1056"/>
      <c r="DB46" s="1054"/>
      <c r="DC46" s="1055"/>
      <c r="DD46" s="1055"/>
      <c r="DE46" s="1055"/>
      <c r="DF46" s="1056"/>
      <c r="DG46" s="1054"/>
      <c r="DH46" s="1055"/>
      <c r="DI46" s="1055"/>
      <c r="DJ46" s="1055"/>
      <c r="DK46" s="1056"/>
      <c r="DL46" s="1054"/>
      <c r="DM46" s="1055"/>
      <c r="DN46" s="1055"/>
      <c r="DO46" s="1055"/>
      <c r="DP46" s="1056"/>
      <c r="DQ46" s="1054"/>
      <c r="DR46" s="1055"/>
      <c r="DS46" s="1055"/>
      <c r="DT46" s="1055"/>
      <c r="DU46" s="1056"/>
      <c r="DV46" s="1057"/>
      <c r="DW46" s="1058"/>
      <c r="DX46" s="1058"/>
      <c r="DY46" s="1058"/>
      <c r="DZ46" s="1059"/>
      <c r="EA46" s="226"/>
    </row>
    <row r="47" spans="1:131" ht="26.25" customHeight="1" x14ac:dyDescent="0.15">
      <c r="A47" s="234">
        <v>20</v>
      </c>
      <c r="B47" s="1095"/>
      <c r="C47" s="1096"/>
      <c r="D47" s="1096"/>
      <c r="E47" s="1096"/>
      <c r="F47" s="1096"/>
      <c r="G47" s="1096"/>
      <c r="H47" s="1096"/>
      <c r="I47" s="1096"/>
      <c r="J47" s="1096"/>
      <c r="K47" s="1096"/>
      <c r="L47" s="1096"/>
      <c r="M47" s="1096"/>
      <c r="N47" s="1096"/>
      <c r="O47" s="1096"/>
      <c r="P47" s="1097"/>
      <c r="Q47" s="1103"/>
      <c r="R47" s="1104"/>
      <c r="S47" s="1104"/>
      <c r="T47" s="1104"/>
      <c r="U47" s="1104"/>
      <c r="V47" s="1104"/>
      <c r="W47" s="1104"/>
      <c r="X47" s="1104"/>
      <c r="Y47" s="1104"/>
      <c r="Z47" s="1104"/>
      <c r="AA47" s="1104"/>
      <c r="AB47" s="1104"/>
      <c r="AC47" s="1104"/>
      <c r="AD47" s="1104"/>
      <c r="AE47" s="1105"/>
      <c r="AF47" s="1100"/>
      <c r="AG47" s="1101"/>
      <c r="AH47" s="1101"/>
      <c r="AI47" s="1101"/>
      <c r="AJ47" s="1102"/>
      <c r="AK47" s="1045"/>
      <c r="AL47" s="1036"/>
      <c r="AM47" s="1036"/>
      <c r="AN47" s="1036"/>
      <c r="AO47" s="1036"/>
      <c r="AP47" s="1036"/>
      <c r="AQ47" s="1036"/>
      <c r="AR47" s="1036"/>
      <c r="AS47" s="1036"/>
      <c r="AT47" s="1036"/>
      <c r="AU47" s="1036"/>
      <c r="AV47" s="1036"/>
      <c r="AW47" s="1036"/>
      <c r="AX47" s="1036"/>
      <c r="AY47" s="1036"/>
      <c r="AZ47" s="1106"/>
      <c r="BA47" s="1106"/>
      <c r="BB47" s="1106"/>
      <c r="BC47" s="1106"/>
      <c r="BD47" s="1106"/>
      <c r="BE47" s="1037"/>
      <c r="BF47" s="1037"/>
      <c r="BG47" s="1037"/>
      <c r="BH47" s="1037"/>
      <c r="BI47" s="1038"/>
      <c r="BJ47" s="228"/>
      <c r="BK47" s="228"/>
      <c r="BL47" s="228"/>
      <c r="BM47" s="228"/>
      <c r="BN47" s="228"/>
      <c r="BO47" s="237"/>
      <c r="BP47" s="237"/>
      <c r="BQ47" s="234">
        <v>41</v>
      </c>
      <c r="BR47" s="235"/>
      <c r="BS47" s="1057"/>
      <c r="BT47" s="1058"/>
      <c r="BU47" s="1058"/>
      <c r="BV47" s="1058"/>
      <c r="BW47" s="1058"/>
      <c r="BX47" s="1058"/>
      <c r="BY47" s="1058"/>
      <c r="BZ47" s="1058"/>
      <c r="CA47" s="1058"/>
      <c r="CB47" s="1058"/>
      <c r="CC47" s="1058"/>
      <c r="CD47" s="1058"/>
      <c r="CE47" s="1058"/>
      <c r="CF47" s="1058"/>
      <c r="CG47" s="1079"/>
      <c r="CH47" s="1054"/>
      <c r="CI47" s="1055"/>
      <c r="CJ47" s="1055"/>
      <c r="CK47" s="1055"/>
      <c r="CL47" s="1056"/>
      <c r="CM47" s="1054"/>
      <c r="CN47" s="1055"/>
      <c r="CO47" s="1055"/>
      <c r="CP47" s="1055"/>
      <c r="CQ47" s="1056"/>
      <c r="CR47" s="1054"/>
      <c r="CS47" s="1055"/>
      <c r="CT47" s="1055"/>
      <c r="CU47" s="1055"/>
      <c r="CV47" s="1056"/>
      <c r="CW47" s="1054"/>
      <c r="CX47" s="1055"/>
      <c r="CY47" s="1055"/>
      <c r="CZ47" s="1055"/>
      <c r="DA47" s="1056"/>
      <c r="DB47" s="1054"/>
      <c r="DC47" s="1055"/>
      <c r="DD47" s="1055"/>
      <c r="DE47" s="1055"/>
      <c r="DF47" s="1056"/>
      <c r="DG47" s="1054"/>
      <c r="DH47" s="1055"/>
      <c r="DI47" s="1055"/>
      <c r="DJ47" s="1055"/>
      <c r="DK47" s="1056"/>
      <c r="DL47" s="1054"/>
      <c r="DM47" s="1055"/>
      <c r="DN47" s="1055"/>
      <c r="DO47" s="1055"/>
      <c r="DP47" s="1056"/>
      <c r="DQ47" s="1054"/>
      <c r="DR47" s="1055"/>
      <c r="DS47" s="1055"/>
      <c r="DT47" s="1055"/>
      <c r="DU47" s="1056"/>
      <c r="DV47" s="1057"/>
      <c r="DW47" s="1058"/>
      <c r="DX47" s="1058"/>
      <c r="DY47" s="1058"/>
      <c r="DZ47" s="1059"/>
      <c r="EA47" s="226"/>
    </row>
    <row r="48" spans="1:131" ht="26.25" customHeight="1" x14ac:dyDescent="0.15">
      <c r="A48" s="234">
        <v>21</v>
      </c>
      <c r="B48" s="1095"/>
      <c r="C48" s="1096"/>
      <c r="D48" s="1096"/>
      <c r="E48" s="1096"/>
      <c r="F48" s="1096"/>
      <c r="G48" s="1096"/>
      <c r="H48" s="1096"/>
      <c r="I48" s="1096"/>
      <c r="J48" s="1096"/>
      <c r="K48" s="1096"/>
      <c r="L48" s="1096"/>
      <c r="M48" s="1096"/>
      <c r="N48" s="1096"/>
      <c r="O48" s="1096"/>
      <c r="P48" s="1097"/>
      <c r="Q48" s="1103"/>
      <c r="R48" s="1104"/>
      <c r="S48" s="1104"/>
      <c r="T48" s="1104"/>
      <c r="U48" s="1104"/>
      <c r="V48" s="1104"/>
      <c r="W48" s="1104"/>
      <c r="X48" s="1104"/>
      <c r="Y48" s="1104"/>
      <c r="Z48" s="1104"/>
      <c r="AA48" s="1104"/>
      <c r="AB48" s="1104"/>
      <c r="AC48" s="1104"/>
      <c r="AD48" s="1104"/>
      <c r="AE48" s="1105"/>
      <c r="AF48" s="1100"/>
      <c r="AG48" s="1101"/>
      <c r="AH48" s="1101"/>
      <c r="AI48" s="1101"/>
      <c r="AJ48" s="1102"/>
      <c r="AK48" s="1045"/>
      <c r="AL48" s="1036"/>
      <c r="AM48" s="1036"/>
      <c r="AN48" s="1036"/>
      <c r="AO48" s="1036"/>
      <c r="AP48" s="1036"/>
      <c r="AQ48" s="1036"/>
      <c r="AR48" s="1036"/>
      <c r="AS48" s="1036"/>
      <c r="AT48" s="1036"/>
      <c r="AU48" s="1036"/>
      <c r="AV48" s="1036"/>
      <c r="AW48" s="1036"/>
      <c r="AX48" s="1036"/>
      <c r="AY48" s="1036"/>
      <c r="AZ48" s="1106"/>
      <c r="BA48" s="1106"/>
      <c r="BB48" s="1106"/>
      <c r="BC48" s="1106"/>
      <c r="BD48" s="1106"/>
      <c r="BE48" s="1037"/>
      <c r="BF48" s="1037"/>
      <c r="BG48" s="1037"/>
      <c r="BH48" s="1037"/>
      <c r="BI48" s="1038"/>
      <c r="BJ48" s="228"/>
      <c r="BK48" s="228"/>
      <c r="BL48" s="228"/>
      <c r="BM48" s="228"/>
      <c r="BN48" s="228"/>
      <c r="BO48" s="237"/>
      <c r="BP48" s="237"/>
      <c r="BQ48" s="234">
        <v>42</v>
      </c>
      <c r="BR48" s="235"/>
      <c r="BS48" s="1057"/>
      <c r="BT48" s="1058"/>
      <c r="BU48" s="1058"/>
      <c r="BV48" s="1058"/>
      <c r="BW48" s="1058"/>
      <c r="BX48" s="1058"/>
      <c r="BY48" s="1058"/>
      <c r="BZ48" s="1058"/>
      <c r="CA48" s="1058"/>
      <c r="CB48" s="1058"/>
      <c r="CC48" s="1058"/>
      <c r="CD48" s="1058"/>
      <c r="CE48" s="1058"/>
      <c r="CF48" s="1058"/>
      <c r="CG48" s="1079"/>
      <c r="CH48" s="1054"/>
      <c r="CI48" s="1055"/>
      <c r="CJ48" s="1055"/>
      <c r="CK48" s="1055"/>
      <c r="CL48" s="1056"/>
      <c r="CM48" s="1054"/>
      <c r="CN48" s="1055"/>
      <c r="CO48" s="1055"/>
      <c r="CP48" s="1055"/>
      <c r="CQ48" s="1056"/>
      <c r="CR48" s="1054"/>
      <c r="CS48" s="1055"/>
      <c r="CT48" s="1055"/>
      <c r="CU48" s="1055"/>
      <c r="CV48" s="1056"/>
      <c r="CW48" s="1054"/>
      <c r="CX48" s="1055"/>
      <c r="CY48" s="1055"/>
      <c r="CZ48" s="1055"/>
      <c r="DA48" s="1056"/>
      <c r="DB48" s="1054"/>
      <c r="DC48" s="1055"/>
      <c r="DD48" s="1055"/>
      <c r="DE48" s="1055"/>
      <c r="DF48" s="1056"/>
      <c r="DG48" s="1054"/>
      <c r="DH48" s="1055"/>
      <c r="DI48" s="1055"/>
      <c r="DJ48" s="1055"/>
      <c r="DK48" s="1056"/>
      <c r="DL48" s="1054"/>
      <c r="DM48" s="1055"/>
      <c r="DN48" s="1055"/>
      <c r="DO48" s="1055"/>
      <c r="DP48" s="1056"/>
      <c r="DQ48" s="1054"/>
      <c r="DR48" s="1055"/>
      <c r="DS48" s="1055"/>
      <c r="DT48" s="1055"/>
      <c r="DU48" s="1056"/>
      <c r="DV48" s="1057"/>
      <c r="DW48" s="1058"/>
      <c r="DX48" s="1058"/>
      <c r="DY48" s="1058"/>
      <c r="DZ48" s="1059"/>
      <c r="EA48" s="226"/>
    </row>
    <row r="49" spans="1:131" ht="26.25" customHeight="1" x14ac:dyDescent="0.15">
      <c r="A49" s="234">
        <v>22</v>
      </c>
      <c r="B49" s="1095"/>
      <c r="C49" s="1096"/>
      <c r="D49" s="1096"/>
      <c r="E49" s="1096"/>
      <c r="F49" s="1096"/>
      <c r="G49" s="1096"/>
      <c r="H49" s="1096"/>
      <c r="I49" s="1096"/>
      <c r="J49" s="1096"/>
      <c r="K49" s="1096"/>
      <c r="L49" s="1096"/>
      <c r="M49" s="1096"/>
      <c r="N49" s="1096"/>
      <c r="O49" s="1096"/>
      <c r="P49" s="1097"/>
      <c r="Q49" s="1103"/>
      <c r="R49" s="1104"/>
      <c r="S49" s="1104"/>
      <c r="T49" s="1104"/>
      <c r="U49" s="1104"/>
      <c r="V49" s="1104"/>
      <c r="W49" s="1104"/>
      <c r="X49" s="1104"/>
      <c r="Y49" s="1104"/>
      <c r="Z49" s="1104"/>
      <c r="AA49" s="1104"/>
      <c r="AB49" s="1104"/>
      <c r="AC49" s="1104"/>
      <c r="AD49" s="1104"/>
      <c r="AE49" s="1105"/>
      <c r="AF49" s="1100"/>
      <c r="AG49" s="1101"/>
      <c r="AH49" s="1101"/>
      <c r="AI49" s="1101"/>
      <c r="AJ49" s="1102"/>
      <c r="AK49" s="1045"/>
      <c r="AL49" s="1036"/>
      <c r="AM49" s="1036"/>
      <c r="AN49" s="1036"/>
      <c r="AO49" s="1036"/>
      <c r="AP49" s="1036"/>
      <c r="AQ49" s="1036"/>
      <c r="AR49" s="1036"/>
      <c r="AS49" s="1036"/>
      <c r="AT49" s="1036"/>
      <c r="AU49" s="1036"/>
      <c r="AV49" s="1036"/>
      <c r="AW49" s="1036"/>
      <c r="AX49" s="1036"/>
      <c r="AY49" s="1036"/>
      <c r="AZ49" s="1106"/>
      <c r="BA49" s="1106"/>
      <c r="BB49" s="1106"/>
      <c r="BC49" s="1106"/>
      <c r="BD49" s="1106"/>
      <c r="BE49" s="1037"/>
      <c r="BF49" s="1037"/>
      <c r="BG49" s="1037"/>
      <c r="BH49" s="1037"/>
      <c r="BI49" s="1038"/>
      <c r="BJ49" s="228"/>
      <c r="BK49" s="228"/>
      <c r="BL49" s="228"/>
      <c r="BM49" s="228"/>
      <c r="BN49" s="228"/>
      <c r="BO49" s="237"/>
      <c r="BP49" s="237"/>
      <c r="BQ49" s="234">
        <v>43</v>
      </c>
      <c r="BR49" s="235"/>
      <c r="BS49" s="1057"/>
      <c r="BT49" s="1058"/>
      <c r="BU49" s="1058"/>
      <c r="BV49" s="1058"/>
      <c r="BW49" s="1058"/>
      <c r="BX49" s="1058"/>
      <c r="BY49" s="1058"/>
      <c r="BZ49" s="1058"/>
      <c r="CA49" s="1058"/>
      <c r="CB49" s="1058"/>
      <c r="CC49" s="1058"/>
      <c r="CD49" s="1058"/>
      <c r="CE49" s="1058"/>
      <c r="CF49" s="1058"/>
      <c r="CG49" s="1079"/>
      <c r="CH49" s="1054"/>
      <c r="CI49" s="1055"/>
      <c r="CJ49" s="1055"/>
      <c r="CK49" s="1055"/>
      <c r="CL49" s="1056"/>
      <c r="CM49" s="1054"/>
      <c r="CN49" s="1055"/>
      <c r="CO49" s="1055"/>
      <c r="CP49" s="1055"/>
      <c r="CQ49" s="1056"/>
      <c r="CR49" s="1054"/>
      <c r="CS49" s="1055"/>
      <c r="CT49" s="1055"/>
      <c r="CU49" s="1055"/>
      <c r="CV49" s="1056"/>
      <c r="CW49" s="1054"/>
      <c r="CX49" s="1055"/>
      <c r="CY49" s="1055"/>
      <c r="CZ49" s="1055"/>
      <c r="DA49" s="1056"/>
      <c r="DB49" s="1054"/>
      <c r="DC49" s="1055"/>
      <c r="DD49" s="1055"/>
      <c r="DE49" s="1055"/>
      <c r="DF49" s="1056"/>
      <c r="DG49" s="1054"/>
      <c r="DH49" s="1055"/>
      <c r="DI49" s="1055"/>
      <c r="DJ49" s="1055"/>
      <c r="DK49" s="1056"/>
      <c r="DL49" s="1054"/>
      <c r="DM49" s="1055"/>
      <c r="DN49" s="1055"/>
      <c r="DO49" s="1055"/>
      <c r="DP49" s="1056"/>
      <c r="DQ49" s="1054"/>
      <c r="DR49" s="1055"/>
      <c r="DS49" s="1055"/>
      <c r="DT49" s="1055"/>
      <c r="DU49" s="1056"/>
      <c r="DV49" s="1057"/>
      <c r="DW49" s="1058"/>
      <c r="DX49" s="1058"/>
      <c r="DY49" s="1058"/>
      <c r="DZ49" s="1059"/>
      <c r="EA49" s="226"/>
    </row>
    <row r="50" spans="1:131" ht="26.25" customHeight="1" x14ac:dyDescent="0.15">
      <c r="A50" s="234">
        <v>23</v>
      </c>
      <c r="B50" s="1095"/>
      <c r="C50" s="1096"/>
      <c r="D50" s="1096"/>
      <c r="E50" s="1096"/>
      <c r="F50" s="1096"/>
      <c r="G50" s="1096"/>
      <c r="H50" s="1096"/>
      <c r="I50" s="1096"/>
      <c r="J50" s="1096"/>
      <c r="K50" s="1096"/>
      <c r="L50" s="1096"/>
      <c r="M50" s="1096"/>
      <c r="N50" s="1096"/>
      <c r="O50" s="1096"/>
      <c r="P50" s="1097"/>
      <c r="Q50" s="1098"/>
      <c r="R50" s="1090"/>
      <c r="S50" s="1090"/>
      <c r="T50" s="1090"/>
      <c r="U50" s="1090"/>
      <c r="V50" s="1090"/>
      <c r="W50" s="1090"/>
      <c r="X50" s="1090"/>
      <c r="Y50" s="1090"/>
      <c r="Z50" s="1090"/>
      <c r="AA50" s="1090"/>
      <c r="AB50" s="1090"/>
      <c r="AC50" s="1090"/>
      <c r="AD50" s="1090"/>
      <c r="AE50" s="1099"/>
      <c r="AF50" s="1100"/>
      <c r="AG50" s="1101"/>
      <c r="AH50" s="1101"/>
      <c r="AI50" s="1101"/>
      <c r="AJ50" s="1102"/>
      <c r="AK50" s="1089"/>
      <c r="AL50" s="1090"/>
      <c r="AM50" s="1090"/>
      <c r="AN50" s="1090"/>
      <c r="AO50" s="1090"/>
      <c r="AP50" s="1090"/>
      <c r="AQ50" s="1090"/>
      <c r="AR50" s="1090"/>
      <c r="AS50" s="1090"/>
      <c r="AT50" s="1090"/>
      <c r="AU50" s="1090"/>
      <c r="AV50" s="1090"/>
      <c r="AW50" s="1090"/>
      <c r="AX50" s="1090"/>
      <c r="AY50" s="1090"/>
      <c r="AZ50" s="1091"/>
      <c r="BA50" s="1091"/>
      <c r="BB50" s="1091"/>
      <c r="BC50" s="1091"/>
      <c r="BD50" s="1091"/>
      <c r="BE50" s="1037"/>
      <c r="BF50" s="1037"/>
      <c r="BG50" s="1037"/>
      <c r="BH50" s="1037"/>
      <c r="BI50" s="1038"/>
      <c r="BJ50" s="228"/>
      <c r="BK50" s="228"/>
      <c r="BL50" s="228"/>
      <c r="BM50" s="228"/>
      <c r="BN50" s="228"/>
      <c r="BO50" s="237"/>
      <c r="BP50" s="237"/>
      <c r="BQ50" s="234">
        <v>44</v>
      </c>
      <c r="BR50" s="235"/>
      <c r="BS50" s="1057"/>
      <c r="BT50" s="1058"/>
      <c r="BU50" s="1058"/>
      <c r="BV50" s="1058"/>
      <c r="BW50" s="1058"/>
      <c r="BX50" s="1058"/>
      <c r="BY50" s="1058"/>
      <c r="BZ50" s="1058"/>
      <c r="CA50" s="1058"/>
      <c r="CB50" s="1058"/>
      <c r="CC50" s="1058"/>
      <c r="CD50" s="1058"/>
      <c r="CE50" s="1058"/>
      <c r="CF50" s="1058"/>
      <c r="CG50" s="1079"/>
      <c r="CH50" s="1054"/>
      <c r="CI50" s="1055"/>
      <c r="CJ50" s="1055"/>
      <c r="CK50" s="1055"/>
      <c r="CL50" s="1056"/>
      <c r="CM50" s="1054"/>
      <c r="CN50" s="1055"/>
      <c r="CO50" s="1055"/>
      <c r="CP50" s="1055"/>
      <c r="CQ50" s="1056"/>
      <c r="CR50" s="1054"/>
      <c r="CS50" s="1055"/>
      <c r="CT50" s="1055"/>
      <c r="CU50" s="1055"/>
      <c r="CV50" s="1056"/>
      <c r="CW50" s="1054"/>
      <c r="CX50" s="1055"/>
      <c r="CY50" s="1055"/>
      <c r="CZ50" s="1055"/>
      <c r="DA50" s="1056"/>
      <c r="DB50" s="1054"/>
      <c r="DC50" s="1055"/>
      <c r="DD50" s="1055"/>
      <c r="DE50" s="1055"/>
      <c r="DF50" s="1056"/>
      <c r="DG50" s="1054"/>
      <c r="DH50" s="1055"/>
      <c r="DI50" s="1055"/>
      <c r="DJ50" s="1055"/>
      <c r="DK50" s="1056"/>
      <c r="DL50" s="1054"/>
      <c r="DM50" s="1055"/>
      <c r="DN50" s="1055"/>
      <c r="DO50" s="1055"/>
      <c r="DP50" s="1056"/>
      <c r="DQ50" s="1054"/>
      <c r="DR50" s="1055"/>
      <c r="DS50" s="1055"/>
      <c r="DT50" s="1055"/>
      <c r="DU50" s="1056"/>
      <c r="DV50" s="1057"/>
      <c r="DW50" s="1058"/>
      <c r="DX50" s="1058"/>
      <c r="DY50" s="1058"/>
      <c r="DZ50" s="1059"/>
      <c r="EA50" s="226"/>
    </row>
    <row r="51" spans="1:131" ht="26.25" customHeight="1" x14ac:dyDescent="0.15">
      <c r="A51" s="234">
        <v>24</v>
      </c>
      <c r="B51" s="1095"/>
      <c r="C51" s="1096"/>
      <c r="D51" s="1096"/>
      <c r="E51" s="1096"/>
      <c r="F51" s="1096"/>
      <c r="G51" s="1096"/>
      <c r="H51" s="1096"/>
      <c r="I51" s="1096"/>
      <c r="J51" s="1096"/>
      <c r="K51" s="1096"/>
      <c r="L51" s="1096"/>
      <c r="M51" s="1096"/>
      <c r="N51" s="1096"/>
      <c r="O51" s="1096"/>
      <c r="P51" s="1097"/>
      <c r="Q51" s="1098"/>
      <c r="R51" s="1090"/>
      <c r="S51" s="1090"/>
      <c r="T51" s="1090"/>
      <c r="U51" s="1090"/>
      <c r="V51" s="1090"/>
      <c r="W51" s="1090"/>
      <c r="X51" s="1090"/>
      <c r="Y51" s="1090"/>
      <c r="Z51" s="1090"/>
      <c r="AA51" s="1090"/>
      <c r="AB51" s="1090"/>
      <c r="AC51" s="1090"/>
      <c r="AD51" s="1090"/>
      <c r="AE51" s="1099"/>
      <c r="AF51" s="1100"/>
      <c r="AG51" s="1101"/>
      <c r="AH51" s="1101"/>
      <c r="AI51" s="1101"/>
      <c r="AJ51" s="1102"/>
      <c r="AK51" s="1089"/>
      <c r="AL51" s="1090"/>
      <c r="AM51" s="1090"/>
      <c r="AN51" s="1090"/>
      <c r="AO51" s="1090"/>
      <c r="AP51" s="1090"/>
      <c r="AQ51" s="1090"/>
      <c r="AR51" s="1090"/>
      <c r="AS51" s="1090"/>
      <c r="AT51" s="1090"/>
      <c r="AU51" s="1090"/>
      <c r="AV51" s="1090"/>
      <c r="AW51" s="1090"/>
      <c r="AX51" s="1090"/>
      <c r="AY51" s="1090"/>
      <c r="AZ51" s="1091"/>
      <c r="BA51" s="1091"/>
      <c r="BB51" s="1091"/>
      <c r="BC51" s="1091"/>
      <c r="BD51" s="1091"/>
      <c r="BE51" s="1037"/>
      <c r="BF51" s="1037"/>
      <c r="BG51" s="1037"/>
      <c r="BH51" s="1037"/>
      <c r="BI51" s="1038"/>
      <c r="BJ51" s="228"/>
      <c r="BK51" s="228"/>
      <c r="BL51" s="228"/>
      <c r="BM51" s="228"/>
      <c r="BN51" s="228"/>
      <c r="BO51" s="237"/>
      <c r="BP51" s="237"/>
      <c r="BQ51" s="234">
        <v>45</v>
      </c>
      <c r="BR51" s="235"/>
      <c r="BS51" s="1057"/>
      <c r="BT51" s="1058"/>
      <c r="BU51" s="1058"/>
      <c r="BV51" s="1058"/>
      <c r="BW51" s="1058"/>
      <c r="BX51" s="1058"/>
      <c r="BY51" s="1058"/>
      <c r="BZ51" s="1058"/>
      <c r="CA51" s="1058"/>
      <c r="CB51" s="1058"/>
      <c r="CC51" s="1058"/>
      <c r="CD51" s="1058"/>
      <c r="CE51" s="1058"/>
      <c r="CF51" s="1058"/>
      <c r="CG51" s="1079"/>
      <c r="CH51" s="1054"/>
      <c r="CI51" s="1055"/>
      <c r="CJ51" s="1055"/>
      <c r="CK51" s="1055"/>
      <c r="CL51" s="1056"/>
      <c r="CM51" s="1054"/>
      <c r="CN51" s="1055"/>
      <c r="CO51" s="1055"/>
      <c r="CP51" s="1055"/>
      <c r="CQ51" s="1056"/>
      <c r="CR51" s="1054"/>
      <c r="CS51" s="1055"/>
      <c r="CT51" s="1055"/>
      <c r="CU51" s="1055"/>
      <c r="CV51" s="1056"/>
      <c r="CW51" s="1054"/>
      <c r="CX51" s="1055"/>
      <c r="CY51" s="1055"/>
      <c r="CZ51" s="1055"/>
      <c r="DA51" s="1056"/>
      <c r="DB51" s="1054"/>
      <c r="DC51" s="1055"/>
      <c r="DD51" s="1055"/>
      <c r="DE51" s="1055"/>
      <c r="DF51" s="1056"/>
      <c r="DG51" s="1054"/>
      <c r="DH51" s="1055"/>
      <c r="DI51" s="1055"/>
      <c r="DJ51" s="1055"/>
      <c r="DK51" s="1056"/>
      <c r="DL51" s="1054"/>
      <c r="DM51" s="1055"/>
      <c r="DN51" s="1055"/>
      <c r="DO51" s="1055"/>
      <c r="DP51" s="1056"/>
      <c r="DQ51" s="1054"/>
      <c r="DR51" s="1055"/>
      <c r="DS51" s="1055"/>
      <c r="DT51" s="1055"/>
      <c r="DU51" s="1056"/>
      <c r="DV51" s="1057"/>
      <c r="DW51" s="1058"/>
      <c r="DX51" s="1058"/>
      <c r="DY51" s="1058"/>
      <c r="DZ51" s="1059"/>
      <c r="EA51" s="226"/>
    </row>
    <row r="52" spans="1:131" ht="26.25" customHeight="1" x14ac:dyDescent="0.15">
      <c r="A52" s="234">
        <v>25</v>
      </c>
      <c r="B52" s="1095"/>
      <c r="C52" s="1096"/>
      <c r="D52" s="1096"/>
      <c r="E52" s="1096"/>
      <c r="F52" s="1096"/>
      <c r="G52" s="1096"/>
      <c r="H52" s="1096"/>
      <c r="I52" s="1096"/>
      <c r="J52" s="1096"/>
      <c r="K52" s="1096"/>
      <c r="L52" s="1096"/>
      <c r="M52" s="1096"/>
      <c r="N52" s="1096"/>
      <c r="O52" s="1096"/>
      <c r="P52" s="1097"/>
      <c r="Q52" s="1098"/>
      <c r="R52" s="1090"/>
      <c r="S52" s="1090"/>
      <c r="T52" s="1090"/>
      <c r="U52" s="1090"/>
      <c r="V52" s="1090"/>
      <c r="W52" s="1090"/>
      <c r="X52" s="1090"/>
      <c r="Y52" s="1090"/>
      <c r="Z52" s="1090"/>
      <c r="AA52" s="1090"/>
      <c r="AB52" s="1090"/>
      <c r="AC52" s="1090"/>
      <c r="AD52" s="1090"/>
      <c r="AE52" s="1099"/>
      <c r="AF52" s="1100"/>
      <c r="AG52" s="1101"/>
      <c r="AH52" s="1101"/>
      <c r="AI52" s="1101"/>
      <c r="AJ52" s="1102"/>
      <c r="AK52" s="1089"/>
      <c r="AL52" s="1090"/>
      <c r="AM52" s="1090"/>
      <c r="AN52" s="1090"/>
      <c r="AO52" s="1090"/>
      <c r="AP52" s="1090"/>
      <c r="AQ52" s="1090"/>
      <c r="AR52" s="1090"/>
      <c r="AS52" s="1090"/>
      <c r="AT52" s="1090"/>
      <c r="AU52" s="1090"/>
      <c r="AV52" s="1090"/>
      <c r="AW52" s="1090"/>
      <c r="AX52" s="1090"/>
      <c r="AY52" s="1090"/>
      <c r="AZ52" s="1091"/>
      <c r="BA52" s="1091"/>
      <c r="BB52" s="1091"/>
      <c r="BC52" s="1091"/>
      <c r="BD52" s="1091"/>
      <c r="BE52" s="1037"/>
      <c r="BF52" s="1037"/>
      <c r="BG52" s="1037"/>
      <c r="BH52" s="1037"/>
      <c r="BI52" s="1038"/>
      <c r="BJ52" s="228"/>
      <c r="BK52" s="228"/>
      <c r="BL52" s="228"/>
      <c r="BM52" s="228"/>
      <c r="BN52" s="228"/>
      <c r="BO52" s="237"/>
      <c r="BP52" s="237"/>
      <c r="BQ52" s="234">
        <v>46</v>
      </c>
      <c r="BR52" s="235"/>
      <c r="BS52" s="1057"/>
      <c r="BT52" s="1058"/>
      <c r="BU52" s="1058"/>
      <c r="BV52" s="1058"/>
      <c r="BW52" s="1058"/>
      <c r="BX52" s="1058"/>
      <c r="BY52" s="1058"/>
      <c r="BZ52" s="1058"/>
      <c r="CA52" s="1058"/>
      <c r="CB52" s="1058"/>
      <c r="CC52" s="1058"/>
      <c r="CD52" s="1058"/>
      <c r="CE52" s="1058"/>
      <c r="CF52" s="1058"/>
      <c r="CG52" s="1079"/>
      <c r="CH52" s="1054"/>
      <c r="CI52" s="1055"/>
      <c r="CJ52" s="1055"/>
      <c r="CK52" s="1055"/>
      <c r="CL52" s="1056"/>
      <c r="CM52" s="1054"/>
      <c r="CN52" s="1055"/>
      <c r="CO52" s="1055"/>
      <c r="CP52" s="1055"/>
      <c r="CQ52" s="1056"/>
      <c r="CR52" s="1054"/>
      <c r="CS52" s="1055"/>
      <c r="CT52" s="1055"/>
      <c r="CU52" s="1055"/>
      <c r="CV52" s="1056"/>
      <c r="CW52" s="1054"/>
      <c r="CX52" s="1055"/>
      <c r="CY52" s="1055"/>
      <c r="CZ52" s="1055"/>
      <c r="DA52" s="1056"/>
      <c r="DB52" s="1054"/>
      <c r="DC52" s="1055"/>
      <c r="DD52" s="1055"/>
      <c r="DE52" s="1055"/>
      <c r="DF52" s="1056"/>
      <c r="DG52" s="1054"/>
      <c r="DH52" s="1055"/>
      <c r="DI52" s="1055"/>
      <c r="DJ52" s="1055"/>
      <c r="DK52" s="1056"/>
      <c r="DL52" s="1054"/>
      <c r="DM52" s="1055"/>
      <c r="DN52" s="1055"/>
      <c r="DO52" s="1055"/>
      <c r="DP52" s="1056"/>
      <c r="DQ52" s="1054"/>
      <c r="DR52" s="1055"/>
      <c r="DS52" s="1055"/>
      <c r="DT52" s="1055"/>
      <c r="DU52" s="1056"/>
      <c r="DV52" s="1057"/>
      <c r="DW52" s="1058"/>
      <c r="DX52" s="1058"/>
      <c r="DY52" s="1058"/>
      <c r="DZ52" s="1059"/>
      <c r="EA52" s="226"/>
    </row>
    <row r="53" spans="1:131" ht="26.25" customHeight="1" x14ac:dyDescent="0.15">
      <c r="A53" s="234">
        <v>26</v>
      </c>
      <c r="B53" s="1095"/>
      <c r="C53" s="1096"/>
      <c r="D53" s="1096"/>
      <c r="E53" s="1096"/>
      <c r="F53" s="1096"/>
      <c r="G53" s="1096"/>
      <c r="H53" s="1096"/>
      <c r="I53" s="1096"/>
      <c r="J53" s="1096"/>
      <c r="K53" s="1096"/>
      <c r="L53" s="1096"/>
      <c r="M53" s="1096"/>
      <c r="N53" s="1096"/>
      <c r="O53" s="1096"/>
      <c r="P53" s="1097"/>
      <c r="Q53" s="1098"/>
      <c r="R53" s="1090"/>
      <c r="S53" s="1090"/>
      <c r="T53" s="1090"/>
      <c r="U53" s="1090"/>
      <c r="V53" s="1090"/>
      <c r="W53" s="1090"/>
      <c r="X53" s="1090"/>
      <c r="Y53" s="1090"/>
      <c r="Z53" s="1090"/>
      <c r="AA53" s="1090"/>
      <c r="AB53" s="1090"/>
      <c r="AC53" s="1090"/>
      <c r="AD53" s="1090"/>
      <c r="AE53" s="1099"/>
      <c r="AF53" s="1100"/>
      <c r="AG53" s="1101"/>
      <c r="AH53" s="1101"/>
      <c r="AI53" s="1101"/>
      <c r="AJ53" s="1102"/>
      <c r="AK53" s="1089"/>
      <c r="AL53" s="1090"/>
      <c r="AM53" s="1090"/>
      <c r="AN53" s="1090"/>
      <c r="AO53" s="1090"/>
      <c r="AP53" s="1090"/>
      <c r="AQ53" s="1090"/>
      <c r="AR53" s="1090"/>
      <c r="AS53" s="1090"/>
      <c r="AT53" s="1090"/>
      <c r="AU53" s="1090"/>
      <c r="AV53" s="1090"/>
      <c r="AW53" s="1090"/>
      <c r="AX53" s="1090"/>
      <c r="AY53" s="1090"/>
      <c r="AZ53" s="1091"/>
      <c r="BA53" s="1091"/>
      <c r="BB53" s="1091"/>
      <c r="BC53" s="1091"/>
      <c r="BD53" s="1091"/>
      <c r="BE53" s="1037"/>
      <c r="BF53" s="1037"/>
      <c r="BG53" s="1037"/>
      <c r="BH53" s="1037"/>
      <c r="BI53" s="1038"/>
      <c r="BJ53" s="228"/>
      <c r="BK53" s="228"/>
      <c r="BL53" s="228"/>
      <c r="BM53" s="228"/>
      <c r="BN53" s="228"/>
      <c r="BO53" s="237"/>
      <c r="BP53" s="237"/>
      <c r="BQ53" s="234">
        <v>47</v>
      </c>
      <c r="BR53" s="235"/>
      <c r="BS53" s="1057"/>
      <c r="BT53" s="1058"/>
      <c r="BU53" s="1058"/>
      <c r="BV53" s="1058"/>
      <c r="BW53" s="1058"/>
      <c r="BX53" s="1058"/>
      <c r="BY53" s="1058"/>
      <c r="BZ53" s="1058"/>
      <c r="CA53" s="1058"/>
      <c r="CB53" s="1058"/>
      <c r="CC53" s="1058"/>
      <c r="CD53" s="1058"/>
      <c r="CE53" s="1058"/>
      <c r="CF53" s="1058"/>
      <c r="CG53" s="1079"/>
      <c r="CH53" s="1054"/>
      <c r="CI53" s="1055"/>
      <c r="CJ53" s="1055"/>
      <c r="CK53" s="1055"/>
      <c r="CL53" s="1056"/>
      <c r="CM53" s="1054"/>
      <c r="CN53" s="1055"/>
      <c r="CO53" s="1055"/>
      <c r="CP53" s="1055"/>
      <c r="CQ53" s="1056"/>
      <c r="CR53" s="1054"/>
      <c r="CS53" s="1055"/>
      <c r="CT53" s="1055"/>
      <c r="CU53" s="1055"/>
      <c r="CV53" s="1056"/>
      <c r="CW53" s="1054"/>
      <c r="CX53" s="1055"/>
      <c r="CY53" s="1055"/>
      <c r="CZ53" s="1055"/>
      <c r="DA53" s="1056"/>
      <c r="DB53" s="1054"/>
      <c r="DC53" s="1055"/>
      <c r="DD53" s="1055"/>
      <c r="DE53" s="1055"/>
      <c r="DF53" s="1056"/>
      <c r="DG53" s="1054"/>
      <c r="DH53" s="1055"/>
      <c r="DI53" s="1055"/>
      <c r="DJ53" s="1055"/>
      <c r="DK53" s="1056"/>
      <c r="DL53" s="1054"/>
      <c r="DM53" s="1055"/>
      <c r="DN53" s="1055"/>
      <c r="DO53" s="1055"/>
      <c r="DP53" s="1056"/>
      <c r="DQ53" s="1054"/>
      <c r="DR53" s="1055"/>
      <c r="DS53" s="1055"/>
      <c r="DT53" s="1055"/>
      <c r="DU53" s="1056"/>
      <c r="DV53" s="1057"/>
      <c r="DW53" s="1058"/>
      <c r="DX53" s="1058"/>
      <c r="DY53" s="1058"/>
      <c r="DZ53" s="1059"/>
      <c r="EA53" s="226"/>
    </row>
    <row r="54" spans="1:131" ht="26.25" customHeight="1" x14ac:dyDescent="0.15">
      <c r="A54" s="234">
        <v>27</v>
      </c>
      <c r="B54" s="1095"/>
      <c r="C54" s="1096"/>
      <c r="D54" s="1096"/>
      <c r="E54" s="1096"/>
      <c r="F54" s="1096"/>
      <c r="G54" s="1096"/>
      <c r="H54" s="1096"/>
      <c r="I54" s="1096"/>
      <c r="J54" s="1096"/>
      <c r="K54" s="1096"/>
      <c r="L54" s="1096"/>
      <c r="M54" s="1096"/>
      <c r="N54" s="1096"/>
      <c r="O54" s="1096"/>
      <c r="P54" s="1097"/>
      <c r="Q54" s="1098"/>
      <c r="R54" s="1090"/>
      <c r="S54" s="1090"/>
      <c r="T54" s="1090"/>
      <c r="U54" s="1090"/>
      <c r="V54" s="1090"/>
      <c r="W54" s="1090"/>
      <c r="X54" s="1090"/>
      <c r="Y54" s="1090"/>
      <c r="Z54" s="1090"/>
      <c r="AA54" s="1090"/>
      <c r="AB54" s="1090"/>
      <c r="AC54" s="1090"/>
      <c r="AD54" s="1090"/>
      <c r="AE54" s="1099"/>
      <c r="AF54" s="1100"/>
      <c r="AG54" s="1101"/>
      <c r="AH54" s="1101"/>
      <c r="AI54" s="1101"/>
      <c r="AJ54" s="1102"/>
      <c r="AK54" s="1089"/>
      <c r="AL54" s="1090"/>
      <c r="AM54" s="1090"/>
      <c r="AN54" s="1090"/>
      <c r="AO54" s="1090"/>
      <c r="AP54" s="1090"/>
      <c r="AQ54" s="1090"/>
      <c r="AR54" s="1090"/>
      <c r="AS54" s="1090"/>
      <c r="AT54" s="1090"/>
      <c r="AU54" s="1090"/>
      <c r="AV54" s="1090"/>
      <c r="AW54" s="1090"/>
      <c r="AX54" s="1090"/>
      <c r="AY54" s="1090"/>
      <c r="AZ54" s="1091"/>
      <c r="BA54" s="1091"/>
      <c r="BB54" s="1091"/>
      <c r="BC54" s="1091"/>
      <c r="BD54" s="1091"/>
      <c r="BE54" s="1037"/>
      <c r="BF54" s="1037"/>
      <c r="BG54" s="1037"/>
      <c r="BH54" s="1037"/>
      <c r="BI54" s="1038"/>
      <c r="BJ54" s="228"/>
      <c r="BK54" s="228"/>
      <c r="BL54" s="228"/>
      <c r="BM54" s="228"/>
      <c r="BN54" s="228"/>
      <c r="BO54" s="237"/>
      <c r="BP54" s="237"/>
      <c r="BQ54" s="234">
        <v>48</v>
      </c>
      <c r="BR54" s="235"/>
      <c r="BS54" s="1057"/>
      <c r="BT54" s="1058"/>
      <c r="BU54" s="1058"/>
      <c r="BV54" s="1058"/>
      <c r="BW54" s="1058"/>
      <c r="BX54" s="1058"/>
      <c r="BY54" s="1058"/>
      <c r="BZ54" s="1058"/>
      <c r="CA54" s="1058"/>
      <c r="CB54" s="1058"/>
      <c r="CC54" s="1058"/>
      <c r="CD54" s="1058"/>
      <c r="CE54" s="1058"/>
      <c r="CF54" s="1058"/>
      <c r="CG54" s="1079"/>
      <c r="CH54" s="1054"/>
      <c r="CI54" s="1055"/>
      <c r="CJ54" s="1055"/>
      <c r="CK54" s="1055"/>
      <c r="CL54" s="1056"/>
      <c r="CM54" s="1054"/>
      <c r="CN54" s="1055"/>
      <c r="CO54" s="1055"/>
      <c r="CP54" s="1055"/>
      <c r="CQ54" s="1056"/>
      <c r="CR54" s="1054"/>
      <c r="CS54" s="1055"/>
      <c r="CT54" s="1055"/>
      <c r="CU54" s="1055"/>
      <c r="CV54" s="1056"/>
      <c r="CW54" s="1054"/>
      <c r="CX54" s="1055"/>
      <c r="CY54" s="1055"/>
      <c r="CZ54" s="1055"/>
      <c r="DA54" s="1056"/>
      <c r="DB54" s="1054"/>
      <c r="DC54" s="1055"/>
      <c r="DD54" s="1055"/>
      <c r="DE54" s="1055"/>
      <c r="DF54" s="1056"/>
      <c r="DG54" s="1054"/>
      <c r="DH54" s="1055"/>
      <c r="DI54" s="1055"/>
      <c r="DJ54" s="1055"/>
      <c r="DK54" s="1056"/>
      <c r="DL54" s="1054"/>
      <c r="DM54" s="1055"/>
      <c r="DN54" s="1055"/>
      <c r="DO54" s="1055"/>
      <c r="DP54" s="1056"/>
      <c r="DQ54" s="1054"/>
      <c r="DR54" s="1055"/>
      <c r="DS54" s="1055"/>
      <c r="DT54" s="1055"/>
      <c r="DU54" s="1056"/>
      <c r="DV54" s="1057"/>
      <c r="DW54" s="1058"/>
      <c r="DX54" s="1058"/>
      <c r="DY54" s="1058"/>
      <c r="DZ54" s="1059"/>
      <c r="EA54" s="226"/>
    </row>
    <row r="55" spans="1:131" ht="26.25" customHeight="1" x14ac:dyDescent="0.15">
      <c r="A55" s="234">
        <v>28</v>
      </c>
      <c r="B55" s="1095"/>
      <c r="C55" s="1096"/>
      <c r="D55" s="1096"/>
      <c r="E55" s="1096"/>
      <c r="F55" s="1096"/>
      <c r="G55" s="1096"/>
      <c r="H55" s="1096"/>
      <c r="I55" s="1096"/>
      <c r="J55" s="1096"/>
      <c r="K55" s="1096"/>
      <c r="L55" s="1096"/>
      <c r="M55" s="1096"/>
      <c r="N55" s="1096"/>
      <c r="O55" s="1096"/>
      <c r="P55" s="1097"/>
      <c r="Q55" s="1098"/>
      <c r="R55" s="1090"/>
      <c r="S55" s="1090"/>
      <c r="T55" s="1090"/>
      <c r="U55" s="1090"/>
      <c r="V55" s="1090"/>
      <c r="W55" s="1090"/>
      <c r="X55" s="1090"/>
      <c r="Y55" s="1090"/>
      <c r="Z55" s="1090"/>
      <c r="AA55" s="1090"/>
      <c r="AB55" s="1090"/>
      <c r="AC55" s="1090"/>
      <c r="AD55" s="1090"/>
      <c r="AE55" s="1099"/>
      <c r="AF55" s="1100"/>
      <c r="AG55" s="1101"/>
      <c r="AH55" s="1101"/>
      <c r="AI55" s="1101"/>
      <c r="AJ55" s="1102"/>
      <c r="AK55" s="1089"/>
      <c r="AL55" s="1090"/>
      <c r="AM55" s="1090"/>
      <c r="AN55" s="1090"/>
      <c r="AO55" s="1090"/>
      <c r="AP55" s="1090"/>
      <c r="AQ55" s="1090"/>
      <c r="AR55" s="1090"/>
      <c r="AS55" s="1090"/>
      <c r="AT55" s="1090"/>
      <c r="AU55" s="1090"/>
      <c r="AV55" s="1090"/>
      <c r="AW55" s="1090"/>
      <c r="AX55" s="1090"/>
      <c r="AY55" s="1090"/>
      <c r="AZ55" s="1091"/>
      <c r="BA55" s="1091"/>
      <c r="BB55" s="1091"/>
      <c r="BC55" s="1091"/>
      <c r="BD55" s="1091"/>
      <c r="BE55" s="1037"/>
      <c r="BF55" s="1037"/>
      <c r="BG55" s="1037"/>
      <c r="BH55" s="1037"/>
      <c r="BI55" s="1038"/>
      <c r="BJ55" s="228"/>
      <c r="BK55" s="228"/>
      <c r="BL55" s="228"/>
      <c r="BM55" s="228"/>
      <c r="BN55" s="228"/>
      <c r="BO55" s="237"/>
      <c r="BP55" s="237"/>
      <c r="BQ55" s="234">
        <v>49</v>
      </c>
      <c r="BR55" s="235"/>
      <c r="BS55" s="1057"/>
      <c r="BT55" s="1058"/>
      <c r="BU55" s="1058"/>
      <c r="BV55" s="1058"/>
      <c r="BW55" s="1058"/>
      <c r="BX55" s="1058"/>
      <c r="BY55" s="1058"/>
      <c r="BZ55" s="1058"/>
      <c r="CA55" s="1058"/>
      <c r="CB55" s="1058"/>
      <c r="CC55" s="1058"/>
      <c r="CD55" s="1058"/>
      <c r="CE55" s="1058"/>
      <c r="CF55" s="1058"/>
      <c r="CG55" s="1079"/>
      <c r="CH55" s="1054"/>
      <c r="CI55" s="1055"/>
      <c r="CJ55" s="1055"/>
      <c r="CK55" s="1055"/>
      <c r="CL55" s="1056"/>
      <c r="CM55" s="1054"/>
      <c r="CN55" s="1055"/>
      <c r="CO55" s="1055"/>
      <c r="CP55" s="1055"/>
      <c r="CQ55" s="1056"/>
      <c r="CR55" s="1054"/>
      <c r="CS55" s="1055"/>
      <c r="CT55" s="1055"/>
      <c r="CU55" s="1055"/>
      <c r="CV55" s="1056"/>
      <c r="CW55" s="1054"/>
      <c r="CX55" s="1055"/>
      <c r="CY55" s="1055"/>
      <c r="CZ55" s="1055"/>
      <c r="DA55" s="1056"/>
      <c r="DB55" s="1054"/>
      <c r="DC55" s="1055"/>
      <c r="DD55" s="1055"/>
      <c r="DE55" s="1055"/>
      <c r="DF55" s="1056"/>
      <c r="DG55" s="1054"/>
      <c r="DH55" s="1055"/>
      <c r="DI55" s="1055"/>
      <c r="DJ55" s="1055"/>
      <c r="DK55" s="1056"/>
      <c r="DL55" s="1054"/>
      <c r="DM55" s="1055"/>
      <c r="DN55" s="1055"/>
      <c r="DO55" s="1055"/>
      <c r="DP55" s="1056"/>
      <c r="DQ55" s="1054"/>
      <c r="DR55" s="1055"/>
      <c r="DS55" s="1055"/>
      <c r="DT55" s="1055"/>
      <c r="DU55" s="1056"/>
      <c r="DV55" s="1057"/>
      <c r="DW55" s="1058"/>
      <c r="DX55" s="1058"/>
      <c r="DY55" s="1058"/>
      <c r="DZ55" s="1059"/>
      <c r="EA55" s="226"/>
    </row>
    <row r="56" spans="1:131" ht="26.25" customHeight="1" x14ac:dyDescent="0.15">
      <c r="A56" s="234">
        <v>29</v>
      </c>
      <c r="B56" s="1095"/>
      <c r="C56" s="1096"/>
      <c r="D56" s="1096"/>
      <c r="E56" s="1096"/>
      <c r="F56" s="1096"/>
      <c r="G56" s="1096"/>
      <c r="H56" s="1096"/>
      <c r="I56" s="1096"/>
      <c r="J56" s="1096"/>
      <c r="K56" s="1096"/>
      <c r="L56" s="1096"/>
      <c r="M56" s="1096"/>
      <c r="N56" s="1096"/>
      <c r="O56" s="1096"/>
      <c r="P56" s="1097"/>
      <c r="Q56" s="1098"/>
      <c r="R56" s="1090"/>
      <c r="S56" s="1090"/>
      <c r="T56" s="1090"/>
      <c r="U56" s="1090"/>
      <c r="V56" s="1090"/>
      <c r="W56" s="1090"/>
      <c r="X56" s="1090"/>
      <c r="Y56" s="1090"/>
      <c r="Z56" s="1090"/>
      <c r="AA56" s="1090"/>
      <c r="AB56" s="1090"/>
      <c r="AC56" s="1090"/>
      <c r="AD56" s="1090"/>
      <c r="AE56" s="1099"/>
      <c r="AF56" s="1100"/>
      <c r="AG56" s="1101"/>
      <c r="AH56" s="1101"/>
      <c r="AI56" s="1101"/>
      <c r="AJ56" s="1102"/>
      <c r="AK56" s="1089"/>
      <c r="AL56" s="1090"/>
      <c r="AM56" s="1090"/>
      <c r="AN56" s="1090"/>
      <c r="AO56" s="1090"/>
      <c r="AP56" s="1090"/>
      <c r="AQ56" s="1090"/>
      <c r="AR56" s="1090"/>
      <c r="AS56" s="1090"/>
      <c r="AT56" s="1090"/>
      <c r="AU56" s="1090"/>
      <c r="AV56" s="1090"/>
      <c r="AW56" s="1090"/>
      <c r="AX56" s="1090"/>
      <c r="AY56" s="1090"/>
      <c r="AZ56" s="1091"/>
      <c r="BA56" s="1091"/>
      <c r="BB56" s="1091"/>
      <c r="BC56" s="1091"/>
      <c r="BD56" s="1091"/>
      <c r="BE56" s="1037"/>
      <c r="BF56" s="1037"/>
      <c r="BG56" s="1037"/>
      <c r="BH56" s="1037"/>
      <c r="BI56" s="1038"/>
      <c r="BJ56" s="228"/>
      <c r="BK56" s="228"/>
      <c r="BL56" s="228"/>
      <c r="BM56" s="228"/>
      <c r="BN56" s="228"/>
      <c r="BO56" s="237"/>
      <c r="BP56" s="237"/>
      <c r="BQ56" s="234">
        <v>50</v>
      </c>
      <c r="BR56" s="235"/>
      <c r="BS56" s="1057"/>
      <c r="BT56" s="1058"/>
      <c r="BU56" s="1058"/>
      <c r="BV56" s="1058"/>
      <c r="BW56" s="1058"/>
      <c r="BX56" s="1058"/>
      <c r="BY56" s="1058"/>
      <c r="BZ56" s="1058"/>
      <c r="CA56" s="1058"/>
      <c r="CB56" s="1058"/>
      <c r="CC56" s="1058"/>
      <c r="CD56" s="1058"/>
      <c r="CE56" s="1058"/>
      <c r="CF56" s="1058"/>
      <c r="CG56" s="1079"/>
      <c r="CH56" s="1054"/>
      <c r="CI56" s="1055"/>
      <c r="CJ56" s="1055"/>
      <c r="CK56" s="1055"/>
      <c r="CL56" s="1056"/>
      <c r="CM56" s="1054"/>
      <c r="CN56" s="1055"/>
      <c r="CO56" s="1055"/>
      <c r="CP56" s="1055"/>
      <c r="CQ56" s="1056"/>
      <c r="CR56" s="1054"/>
      <c r="CS56" s="1055"/>
      <c r="CT56" s="1055"/>
      <c r="CU56" s="1055"/>
      <c r="CV56" s="1056"/>
      <c r="CW56" s="1054"/>
      <c r="CX56" s="1055"/>
      <c r="CY56" s="1055"/>
      <c r="CZ56" s="1055"/>
      <c r="DA56" s="1056"/>
      <c r="DB56" s="1054"/>
      <c r="DC56" s="1055"/>
      <c r="DD56" s="1055"/>
      <c r="DE56" s="1055"/>
      <c r="DF56" s="1056"/>
      <c r="DG56" s="1054"/>
      <c r="DH56" s="1055"/>
      <c r="DI56" s="1055"/>
      <c r="DJ56" s="1055"/>
      <c r="DK56" s="1056"/>
      <c r="DL56" s="1054"/>
      <c r="DM56" s="1055"/>
      <c r="DN56" s="1055"/>
      <c r="DO56" s="1055"/>
      <c r="DP56" s="1056"/>
      <c r="DQ56" s="1054"/>
      <c r="DR56" s="1055"/>
      <c r="DS56" s="1055"/>
      <c r="DT56" s="1055"/>
      <c r="DU56" s="1056"/>
      <c r="DV56" s="1057"/>
      <c r="DW56" s="1058"/>
      <c r="DX56" s="1058"/>
      <c r="DY56" s="1058"/>
      <c r="DZ56" s="1059"/>
      <c r="EA56" s="226"/>
    </row>
    <row r="57" spans="1:131" ht="26.25" customHeight="1" x14ac:dyDescent="0.15">
      <c r="A57" s="234">
        <v>30</v>
      </c>
      <c r="B57" s="1095"/>
      <c r="C57" s="1096"/>
      <c r="D57" s="1096"/>
      <c r="E57" s="1096"/>
      <c r="F57" s="1096"/>
      <c r="G57" s="1096"/>
      <c r="H57" s="1096"/>
      <c r="I57" s="1096"/>
      <c r="J57" s="1096"/>
      <c r="K57" s="1096"/>
      <c r="L57" s="1096"/>
      <c r="M57" s="1096"/>
      <c r="N57" s="1096"/>
      <c r="O57" s="1096"/>
      <c r="P57" s="1097"/>
      <c r="Q57" s="1098"/>
      <c r="R57" s="1090"/>
      <c r="S57" s="1090"/>
      <c r="T57" s="1090"/>
      <c r="U57" s="1090"/>
      <c r="V57" s="1090"/>
      <c r="W57" s="1090"/>
      <c r="X57" s="1090"/>
      <c r="Y57" s="1090"/>
      <c r="Z57" s="1090"/>
      <c r="AA57" s="1090"/>
      <c r="AB57" s="1090"/>
      <c r="AC57" s="1090"/>
      <c r="AD57" s="1090"/>
      <c r="AE57" s="1099"/>
      <c r="AF57" s="1100"/>
      <c r="AG57" s="1101"/>
      <c r="AH57" s="1101"/>
      <c r="AI57" s="1101"/>
      <c r="AJ57" s="1102"/>
      <c r="AK57" s="1089"/>
      <c r="AL57" s="1090"/>
      <c r="AM57" s="1090"/>
      <c r="AN57" s="1090"/>
      <c r="AO57" s="1090"/>
      <c r="AP57" s="1090"/>
      <c r="AQ57" s="1090"/>
      <c r="AR57" s="1090"/>
      <c r="AS57" s="1090"/>
      <c r="AT57" s="1090"/>
      <c r="AU57" s="1090"/>
      <c r="AV57" s="1090"/>
      <c r="AW57" s="1090"/>
      <c r="AX57" s="1090"/>
      <c r="AY57" s="1090"/>
      <c r="AZ57" s="1091"/>
      <c r="BA57" s="1091"/>
      <c r="BB57" s="1091"/>
      <c r="BC57" s="1091"/>
      <c r="BD57" s="1091"/>
      <c r="BE57" s="1037"/>
      <c r="BF57" s="1037"/>
      <c r="BG57" s="1037"/>
      <c r="BH57" s="1037"/>
      <c r="BI57" s="1038"/>
      <c r="BJ57" s="228"/>
      <c r="BK57" s="228"/>
      <c r="BL57" s="228"/>
      <c r="BM57" s="228"/>
      <c r="BN57" s="228"/>
      <c r="BO57" s="237"/>
      <c r="BP57" s="237"/>
      <c r="BQ57" s="234">
        <v>51</v>
      </c>
      <c r="BR57" s="235"/>
      <c r="BS57" s="1057"/>
      <c r="BT57" s="1058"/>
      <c r="BU57" s="1058"/>
      <c r="BV57" s="1058"/>
      <c r="BW57" s="1058"/>
      <c r="BX57" s="1058"/>
      <c r="BY57" s="1058"/>
      <c r="BZ57" s="1058"/>
      <c r="CA57" s="1058"/>
      <c r="CB57" s="1058"/>
      <c r="CC57" s="1058"/>
      <c r="CD57" s="1058"/>
      <c r="CE57" s="1058"/>
      <c r="CF57" s="1058"/>
      <c r="CG57" s="1079"/>
      <c r="CH57" s="1054"/>
      <c r="CI57" s="1055"/>
      <c r="CJ57" s="1055"/>
      <c r="CK57" s="1055"/>
      <c r="CL57" s="1056"/>
      <c r="CM57" s="1054"/>
      <c r="CN57" s="1055"/>
      <c r="CO57" s="1055"/>
      <c r="CP57" s="1055"/>
      <c r="CQ57" s="1056"/>
      <c r="CR57" s="1054"/>
      <c r="CS57" s="1055"/>
      <c r="CT57" s="1055"/>
      <c r="CU57" s="1055"/>
      <c r="CV57" s="1056"/>
      <c r="CW57" s="1054"/>
      <c r="CX57" s="1055"/>
      <c r="CY57" s="1055"/>
      <c r="CZ57" s="1055"/>
      <c r="DA57" s="1056"/>
      <c r="DB57" s="1054"/>
      <c r="DC57" s="1055"/>
      <c r="DD57" s="1055"/>
      <c r="DE57" s="1055"/>
      <c r="DF57" s="1056"/>
      <c r="DG57" s="1054"/>
      <c r="DH57" s="1055"/>
      <c r="DI57" s="1055"/>
      <c r="DJ57" s="1055"/>
      <c r="DK57" s="1056"/>
      <c r="DL57" s="1054"/>
      <c r="DM57" s="1055"/>
      <c r="DN57" s="1055"/>
      <c r="DO57" s="1055"/>
      <c r="DP57" s="1056"/>
      <c r="DQ57" s="1054"/>
      <c r="DR57" s="1055"/>
      <c r="DS57" s="1055"/>
      <c r="DT57" s="1055"/>
      <c r="DU57" s="1056"/>
      <c r="DV57" s="1057"/>
      <c r="DW57" s="1058"/>
      <c r="DX57" s="1058"/>
      <c r="DY57" s="1058"/>
      <c r="DZ57" s="1059"/>
      <c r="EA57" s="226"/>
    </row>
    <row r="58" spans="1:131" ht="26.25" customHeight="1" x14ac:dyDescent="0.15">
      <c r="A58" s="234">
        <v>31</v>
      </c>
      <c r="B58" s="1095"/>
      <c r="C58" s="1096"/>
      <c r="D58" s="1096"/>
      <c r="E58" s="1096"/>
      <c r="F58" s="1096"/>
      <c r="G58" s="1096"/>
      <c r="H58" s="1096"/>
      <c r="I58" s="1096"/>
      <c r="J58" s="1096"/>
      <c r="K58" s="1096"/>
      <c r="L58" s="1096"/>
      <c r="M58" s="1096"/>
      <c r="N58" s="1096"/>
      <c r="O58" s="1096"/>
      <c r="P58" s="1097"/>
      <c r="Q58" s="1098"/>
      <c r="R58" s="1090"/>
      <c r="S58" s="1090"/>
      <c r="T58" s="1090"/>
      <c r="U58" s="1090"/>
      <c r="V58" s="1090"/>
      <c r="W58" s="1090"/>
      <c r="X58" s="1090"/>
      <c r="Y58" s="1090"/>
      <c r="Z58" s="1090"/>
      <c r="AA58" s="1090"/>
      <c r="AB58" s="1090"/>
      <c r="AC58" s="1090"/>
      <c r="AD58" s="1090"/>
      <c r="AE58" s="1099"/>
      <c r="AF58" s="1100"/>
      <c r="AG58" s="1101"/>
      <c r="AH58" s="1101"/>
      <c r="AI58" s="1101"/>
      <c r="AJ58" s="1102"/>
      <c r="AK58" s="1089"/>
      <c r="AL58" s="1090"/>
      <c r="AM58" s="1090"/>
      <c r="AN58" s="1090"/>
      <c r="AO58" s="1090"/>
      <c r="AP58" s="1090"/>
      <c r="AQ58" s="1090"/>
      <c r="AR58" s="1090"/>
      <c r="AS58" s="1090"/>
      <c r="AT58" s="1090"/>
      <c r="AU58" s="1090"/>
      <c r="AV58" s="1090"/>
      <c r="AW58" s="1090"/>
      <c r="AX58" s="1090"/>
      <c r="AY58" s="1090"/>
      <c r="AZ58" s="1091"/>
      <c r="BA58" s="1091"/>
      <c r="BB58" s="1091"/>
      <c r="BC58" s="1091"/>
      <c r="BD58" s="1091"/>
      <c r="BE58" s="1037"/>
      <c r="BF58" s="1037"/>
      <c r="BG58" s="1037"/>
      <c r="BH58" s="1037"/>
      <c r="BI58" s="1038"/>
      <c r="BJ58" s="228"/>
      <c r="BK58" s="228"/>
      <c r="BL58" s="228"/>
      <c r="BM58" s="228"/>
      <c r="BN58" s="228"/>
      <c r="BO58" s="237"/>
      <c r="BP58" s="237"/>
      <c r="BQ58" s="234">
        <v>52</v>
      </c>
      <c r="BR58" s="235"/>
      <c r="BS58" s="1057"/>
      <c r="BT58" s="1058"/>
      <c r="BU58" s="1058"/>
      <c r="BV58" s="1058"/>
      <c r="BW58" s="1058"/>
      <c r="BX58" s="1058"/>
      <c r="BY58" s="1058"/>
      <c r="BZ58" s="1058"/>
      <c r="CA58" s="1058"/>
      <c r="CB58" s="1058"/>
      <c r="CC58" s="1058"/>
      <c r="CD58" s="1058"/>
      <c r="CE58" s="1058"/>
      <c r="CF58" s="1058"/>
      <c r="CG58" s="1079"/>
      <c r="CH58" s="1054"/>
      <c r="CI58" s="1055"/>
      <c r="CJ58" s="1055"/>
      <c r="CK58" s="1055"/>
      <c r="CL58" s="1056"/>
      <c r="CM58" s="1054"/>
      <c r="CN58" s="1055"/>
      <c r="CO58" s="1055"/>
      <c r="CP58" s="1055"/>
      <c r="CQ58" s="1056"/>
      <c r="CR58" s="1054"/>
      <c r="CS58" s="1055"/>
      <c r="CT58" s="1055"/>
      <c r="CU58" s="1055"/>
      <c r="CV58" s="1056"/>
      <c r="CW58" s="1054"/>
      <c r="CX58" s="1055"/>
      <c r="CY58" s="1055"/>
      <c r="CZ58" s="1055"/>
      <c r="DA58" s="1056"/>
      <c r="DB58" s="1054"/>
      <c r="DC58" s="1055"/>
      <c r="DD58" s="1055"/>
      <c r="DE58" s="1055"/>
      <c r="DF58" s="1056"/>
      <c r="DG58" s="1054"/>
      <c r="DH58" s="1055"/>
      <c r="DI58" s="1055"/>
      <c r="DJ58" s="1055"/>
      <c r="DK58" s="1056"/>
      <c r="DL58" s="1054"/>
      <c r="DM58" s="1055"/>
      <c r="DN58" s="1055"/>
      <c r="DO58" s="1055"/>
      <c r="DP58" s="1056"/>
      <c r="DQ58" s="1054"/>
      <c r="DR58" s="1055"/>
      <c r="DS58" s="1055"/>
      <c r="DT58" s="1055"/>
      <c r="DU58" s="1056"/>
      <c r="DV58" s="1057"/>
      <c r="DW58" s="1058"/>
      <c r="DX58" s="1058"/>
      <c r="DY58" s="1058"/>
      <c r="DZ58" s="1059"/>
      <c r="EA58" s="226"/>
    </row>
    <row r="59" spans="1:131" ht="26.25" customHeight="1" x14ac:dyDescent="0.15">
      <c r="A59" s="234">
        <v>32</v>
      </c>
      <c r="B59" s="1095"/>
      <c r="C59" s="1096"/>
      <c r="D59" s="1096"/>
      <c r="E59" s="1096"/>
      <c r="F59" s="1096"/>
      <c r="G59" s="1096"/>
      <c r="H59" s="1096"/>
      <c r="I59" s="1096"/>
      <c r="J59" s="1096"/>
      <c r="K59" s="1096"/>
      <c r="L59" s="1096"/>
      <c r="M59" s="1096"/>
      <c r="N59" s="1096"/>
      <c r="O59" s="1096"/>
      <c r="P59" s="1097"/>
      <c r="Q59" s="1098"/>
      <c r="R59" s="1090"/>
      <c r="S59" s="1090"/>
      <c r="T59" s="1090"/>
      <c r="U59" s="1090"/>
      <c r="V59" s="1090"/>
      <c r="W59" s="1090"/>
      <c r="X59" s="1090"/>
      <c r="Y59" s="1090"/>
      <c r="Z59" s="1090"/>
      <c r="AA59" s="1090"/>
      <c r="AB59" s="1090"/>
      <c r="AC59" s="1090"/>
      <c r="AD59" s="1090"/>
      <c r="AE59" s="1099"/>
      <c r="AF59" s="1100"/>
      <c r="AG59" s="1101"/>
      <c r="AH59" s="1101"/>
      <c r="AI59" s="1101"/>
      <c r="AJ59" s="1102"/>
      <c r="AK59" s="1089"/>
      <c r="AL59" s="1090"/>
      <c r="AM59" s="1090"/>
      <c r="AN59" s="1090"/>
      <c r="AO59" s="1090"/>
      <c r="AP59" s="1090"/>
      <c r="AQ59" s="1090"/>
      <c r="AR59" s="1090"/>
      <c r="AS59" s="1090"/>
      <c r="AT59" s="1090"/>
      <c r="AU59" s="1090"/>
      <c r="AV59" s="1090"/>
      <c r="AW59" s="1090"/>
      <c r="AX59" s="1090"/>
      <c r="AY59" s="1090"/>
      <c r="AZ59" s="1091"/>
      <c r="BA59" s="1091"/>
      <c r="BB59" s="1091"/>
      <c r="BC59" s="1091"/>
      <c r="BD59" s="1091"/>
      <c r="BE59" s="1037"/>
      <c r="BF59" s="1037"/>
      <c r="BG59" s="1037"/>
      <c r="BH59" s="1037"/>
      <c r="BI59" s="1038"/>
      <c r="BJ59" s="228"/>
      <c r="BK59" s="228"/>
      <c r="BL59" s="228"/>
      <c r="BM59" s="228"/>
      <c r="BN59" s="228"/>
      <c r="BO59" s="237"/>
      <c r="BP59" s="237"/>
      <c r="BQ59" s="234">
        <v>53</v>
      </c>
      <c r="BR59" s="235"/>
      <c r="BS59" s="1057"/>
      <c r="BT59" s="1058"/>
      <c r="BU59" s="1058"/>
      <c r="BV59" s="1058"/>
      <c r="BW59" s="1058"/>
      <c r="BX59" s="1058"/>
      <c r="BY59" s="1058"/>
      <c r="BZ59" s="1058"/>
      <c r="CA59" s="1058"/>
      <c r="CB59" s="1058"/>
      <c r="CC59" s="1058"/>
      <c r="CD59" s="1058"/>
      <c r="CE59" s="1058"/>
      <c r="CF59" s="1058"/>
      <c r="CG59" s="1079"/>
      <c r="CH59" s="1054"/>
      <c r="CI59" s="1055"/>
      <c r="CJ59" s="1055"/>
      <c r="CK59" s="1055"/>
      <c r="CL59" s="1056"/>
      <c r="CM59" s="1054"/>
      <c r="CN59" s="1055"/>
      <c r="CO59" s="1055"/>
      <c r="CP59" s="1055"/>
      <c r="CQ59" s="1056"/>
      <c r="CR59" s="1054"/>
      <c r="CS59" s="1055"/>
      <c r="CT59" s="1055"/>
      <c r="CU59" s="1055"/>
      <c r="CV59" s="1056"/>
      <c r="CW59" s="1054"/>
      <c r="CX59" s="1055"/>
      <c r="CY59" s="1055"/>
      <c r="CZ59" s="1055"/>
      <c r="DA59" s="1056"/>
      <c r="DB59" s="1054"/>
      <c r="DC59" s="1055"/>
      <c r="DD59" s="1055"/>
      <c r="DE59" s="1055"/>
      <c r="DF59" s="1056"/>
      <c r="DG59" s="1054"/>
      <c r="DH59" s="1055"/>
      <c r="DI59" s="1055"/>
      <c r="DJ59" s="1055"/>
      <c r="DK59" s="1056"/>
      <c r="DL59" s="1054"/>
      <c r="DM59" s="1055"/>
      <c r="DN59" s="1055"/>
      <c r="DO59" s="1055"/>
      <c r="DP59" s="1056"/>
      <c r="DQ59" s="1054"/>
      <c r="DR59" s="1055"/>
      <c r="DS59" s="1055"/>
      <c r="DT59" s="1055"/>
      <c r="DU59" s="1056"/>
      <c r="DV59" s="1057"/>
      <c r="DW59" s="1058"/>
      <c r="DX59" s="1058"/>
      <c r="DY59" s="1058"/>
      <c r="DZ59" s="1059"/>
      <c r="EA59" s="226"/>
    </row>
    <row r="60" spans="1:131" ht="26.25" customHeight="1" x14ac:dyDescent="0.15">
      <c r="A60" s="234">
        <v>33</v>
      </c>
      <c r="B60" s="1095"/>
      <c r="C60" s="1096"/>
      <c r="D60" s="1096"/>
      <c r="E60" s="1096"/>
      <c r="F60" s="1096"/>
      <c r="G60" s="1096"/>
      <c r="H60" s="1096"/>
      <c r="I60" s="1096"/>
      <c r="J60" s="1096"/>
      <c r="K60" s="1096"/>
      <c r="L60" s="1096"/>
      <c r="M60" s="1096"/>
      <c r="N60" s="1096"/>
      <c r="O60" s="1096"/>
      <c r="P60" s="1097"/>
      <c r="Q60" s="1098"/>
      <c r="R60" s="1090"/>
      <c r="S60" s="1090"/>
      <c r="T60" s="1090"/>
      <c r="U60" s="1090"/>
      <c r="V60" s="1090"/>
      <c r="W60" s="1090"/>
      <c r="X60" s="1090"/>
      <c r="Y60" s="1090"/>
      <c r="Z60" s="1090"/>
      <c r="AA60" s="1090"/>
      <c r="AB60" s="1090"/>
      <c r="AC60" s="1090"/>
      <c r="AD60" s="1090"/>
      <c r="AE60" s="1099"/>
      <c r="AF60" s="1100"/>
      <c r="AG60" s="1101"/>
      <c r="AH60" s="1101"/>
      <c r="AI60" s="1101"/>
      <c r="AJ60" s="1102"/>
      <c r="AK60" s="1089"/>
      <c r="AL60" s="1090"/>
      <c r="AM60" s="1090"/>
      <c r="AN60" s="1090"/>
      <c r="AO60" s="1090"/>
      <c r="AP60" s="1090"/>
      <c r="AQ60" s="1090"/>
      <c r="AR60" s="1090"/>
      <c r="AS60" s="1090"/>
      <c r="AT60" s="1090"/>
      <c r="AU60" s="1090"/>
      <c r="AV60" s="1090"/>
      <c r="AW60" s="1090"/>
      <c r="AX60" s="1090"/>
      <c r="AY60" s="1090"/>
      <c r="AZ60" s="1091"/>
      <c r="BA60" s="1091"/>
      <c r="BB60" s="1091"/>
      <c r="BC60" s="1091"/>
      <c r="BD60" s="1091"/>
      <c r="BE60" s="1037"/>
      <c r="BF60" s="1037"/>
      <c r="BG60" s="1037"/>
      <c r="BH60" s="1037"/>
      <c r="BI60" s="1038"/>
      <c r="BJ60" s="228"/>
      <c r="BK60" s="228"/>
      <c r="BL60" s="228"/>
      <c r="BM60" s="228"/>
      <c r="BN60" s="228"/>
      <c r="BO60" s="237"/>
      <c r="BP60" s="237"/>
      <c r="BQ60" s="234">
        <v>54</v>
      </c>
      <c r="BR60" s="235"/>
      <c r="BS60" s="1057"/>
      <c r="BT60" s="1058"/>
      <c r="BU60" s="1058"/>
      <c r="BV60" s="1058"/>
      <c r="BW60" s="1058"/>
      <c r="BX60" s="1058"/>
      <c r="BY60" s="1058"/>
      <c r="BZ60" s="1058"/>
      <c r="CA60" s="1058"/>
      <c r="CB60" s="1058"/>
      <c r="CC60" s="1058"/>
      <c r="CD60" s="1058"/>
      <c r="CE60" s="1058"/>
      <c r="CF60" s="1058"/>
      <c r="CG60" s="1079"/>
      <c r="CH60" s="1054"/>
      <c r="CI60" s="1055"/>
      <c r="CJ60" s="1055"/>
      <c r="CK60" s="1055"/>
      <c r="CL60" s="1056"/>
      <c r="CM60" s="1054"/>
      <c r="CN60" s="1055"/>
      <c r="CO60" s="1055"/>
      <c r="CP60" s="1055"/>
      <c r="CQ60" s="1056"/>
      <c r="CR60" s="1054"/>
      <c r="CS60" s="1055"/>
      <c r="CT60" s="1055"/>
      <c r="CU60" s="1055"/>
      <c r="CV60" s="1056"/>
      <c r="CW60" s="1054"/>
      <c r="CX60" s="1055"/>
      <c r="CY60" s="1055"/>
      <c r="CZ60" s="1055"/>
      <c r="DA60" s="1056"/>
      <c r="DB60" s="1054"/>
      <c r="DC60" s="1055"/>
      <c r="DD60" s="1055"/>
      <c r="DE60" s="1055"/>
      <c r="DF60" s="1056"/>
      <c r="DG60" s="1054"/>
      <c r="DH60" s="1055"/>
      <c r="DI60" s="1055"/>
      <c r="DJ60" s="1055"/>
      <c r="DK60" s="1056"/>
      <c r="DL60" s="1054"/>
      <c r="DM60" s="1055"/>
      <c r="DN60" s="1055"/>
      <c r="DO60" s="1055"/>
      <c r="DP60" s="1056"/>
      <c r="DQ60" s="1054"/>
      <c r="DR60" s="1055"/>
      <c r="DS60" s="1055"/>
      <c r="DT60" s="1055"/>
      <c r="DU60" s="1056"/>
      <c r="DV60" s="1057"/>
      <c r="DW60" s="1058"/>
      <c r="DX60" s="1058"/>
      <c r="DY60" s="1058"/>
      <c r="DZ60" s="1059"/>
      <c r="EA60" s="226"/>
    </row>
    <row r="61" spans="1:131" ht="26.25" customHeight="1" thickBot="1" x14ac:dyDescent="0.2">
      <c r="A61" s="234">
        <v>34</v>
      </c>
      <c r="B61" s="1095"/>
      <c r="C61" s="1096"/>
      <c r="D61" s="1096"/>
      <c r="E61" s="1096"/>
      <c r="F61" s="1096"/>
      <c r="G61" s="1096"/>
      <c r="H61" s="1096"/>
      <c r="I61" s="1096"/>
      <c r="J61" s="1096"/>
      <c r="K61" s="1096"/>
      <c r="L61" s="1096"/>
      <c r="M61" s="1096"/>
      <c r="N61" s="1096"/>
      <c r="O61" s="1096"/>
      <c r="P61" s="1097"/>
      <c r="Q61" s="1098"/>
      <c r="R61" s="1090"/>
      <c r="S61" s="1090"/>
      <c r="T61" s="1090"/>
      <c r="U61" s="1090"/>
      <c r="V61" s="1090"/>
      <c r="W61" s="1090"/>
      <c r="X61" s="1090"/>
      <c r="Y61" s="1090"/>
      <c r="Z61" s="1090"/>
      <c r="AA61" s="1090"/>
      <c r="AB61" s="1090"/>
      <c r="AC61" s="1090"/>
      <c r="AD61" s="1090"/>
      <c r="AE61" s="1099"/>
      <c r="AF61" s="1100"/>
      <c r="AG61" s="1101"/>
      <c r="AH61" s="1101"/>
      <c r="AI61" s="1101"/>
      <c r="AJ61" s="1102"/>
      <c r="AK61" s="1089"/>
      <c r="AL61" s="1090"/>
      <c r="AM61" s="1090"/>
      <c r="AN61" s="1090"/>
      <c r="AO61" s="1090"/>
      <c r="AP61" s="1090"/>
      <c r="AQ61" s="1090"/>
      <c r="AR61" s="1090"/>
      <c r="AS61" s="1090"/>
      <c r="AT61" s="1090"/>
      <c r="AU61" s="1090"/>
      <c r="AV61" s="1090"/>
      <c r="AW61" s="1090"/>
      <c r="AX61" s="1090"/>
      <c r="AY61" s="1090"/>
      <c r="AZ61" s="1091"/>
      <c r="BA61" s="1091"/>
      <c r="BB61" s="1091"/>
      <c r="BC61" s="1091"/>
      <c r="BD61" s="1091"/>
      <c r="BE61" s="1037"/>
      <c r="BF61" s="1037"/>
      <c r="BG61" s="1037"/>
      <c r="BH61" s="1037"/>
      <c r="BI61" s="1038"/>
      <c r="BJ61" s="228"/>
      <c r="BK61" s="228"/>
      <c r="BL61" s="228"/>
      <c r="BM61" s="228"/>
      <c r="BN61" s="228"/>
      <c r="BO61" s="237"/>
      <c r="BP61" s="237"/>
      <c r="BQ61" s="234">
        <v>55</v>
      </c>
      <c r="BR61" s="235"/>
      <c r="BS61" s="1057"/>
      <c r="BT61" s="1058"/>
      <c r="BU61" s="1058"/>
      <c r="BV61" s="1058"/>
      <c r="BW61" s="1058"/>
      <c r="BX61" s="1058"/>
      <c r="BY61" s="1058"/>
      <c r="BZ61" s="1058"/>
      <c r="CA61" s="1058"/>
      <c r="CB61" s="1058"/>
      <c r="CC61" s="1058"/>
      <c r="CD61" s="1058"/>
      <c r="CE61" s="1058"/>
      <c r="CF61" s="1058"/>
      <c r="CG61" s="1079"/>
      <c r="CH61" s="1054"/>
      <c r="CI61" s="1055"/>
      <c r="CJ61" s="1055"/>
      <c r="CK61" s="1055"/>
      <c r="CL61" s="1056"/>
      <c r="CM61" s="1054"/>
      <c r="CN61" s="1055"/>
      <c r="CO61" s="1055"/>
      <c r="CP61" s="1055"/>
      <c r="CQ61" s="1056"/>
      <c r="CR61" s="1054"/>
      <c r="CS61" s="1055"/>
      <c r="CT61" s="1055"/>
      <c r="CU61" s="1055"/>
      <c r="CV61" s="1056"/>
      <c r="CW61" s="1054"/>
      <c r="CX61" s="1055"/>
      <c r="CY61" s="1055"/>
      <c r="CZ61" s="1055"/>
      <c r="DA61" s="1056"/>
      <c r="DB61" s="1054"/>
      <c r="DC61" s="1055"/>
      <c r="DD61" s="1055"/>
      <c r="DE61" s="1055"/>
      <c r="DF61" s="1056"/>
      <c r="DG61" s="1054"/>
      <c r="DH61" s="1055"/>
      <c r="DI61" s="1055"/>
      <c r="DJ61" s="1055"/>
      <c r="DK61" s="1056"/>
      <c r="DL61" s="1054"/>
      <c r="DM61" s="1055"/>
      <c r="DN61" s="1055"/>
      <c r="DO61" s="1055"/>
      <c r="DP61" s="1056"/>
      <c r="DQ61" s="1054"/>
      <c r="DR61" s="1055"/>
      <c r="DS61" s="1055"/>
      <c r="DT61" s="1055"/>
      <c r="DU61" s="1056"/>
      <c r="DV61" s="1057"/>
      <c r="DW61" s="1058"/>
      <c r="DX61" s="1058"/>
      <c r="DY61" s="1058"/>
      <c r="DZ61" s="1059"/>
      <c r="EA61" s="226"/>
    </row>
    <row r="62" spans="1:131" ht="26.25" customHeight="1" x14ac:dyDescent="0.15">
      <c r="A62" s="234">
        <v>35</v>
      </c>
      <c r="B62" s="1095"/>
      <c r="C62" s="1096"/>
      <c r="D62" s="1096"/>
      <c r="E62" s="1096"/>
      <c r="F62" s="1096"/>
      <c r="G62" s="1096"/>
      <c r="H62" s="1096"/>
      <c r="I62" s="1096"/>
      <c r="J62" s="1096"/>
      <c r="K62" s="1096"/>
      <c r="L62" s="1096"/>
      <c r="M62" s="1096"/>
      <c r="N62" s="1096"/>
      <c r="O62" s="1096"/>
      <c r="P62" s="1097"/>
      <c r="Q62" s="1098"/>
      <c r="R62" s="1090"/>
      <c r="S62" s="1090"/>
      <c r="T62" s="1090"/>
      <c r="U62" s="1090"/>
      <c r="V62" s="1090"/>
      <c r="W62" s="1090"/>
      <c r="X62" s="1090"/>
      <c r="Y62" s="1090"/>
      <c r="Z62" s="1090"/>
      <c r="AA62" s="1090"/>
      <c r="AB62" s="1090"/>
      <c r="AC62" s="1090"/>
      <c r="AD62" s="1090"/>
      <c r="AE62" s="1099"/>
      <c r="AF62" s="1100"/>
      <c r="AG62" s="1101"/>
      <c r="AH62" s="1101"/>
      <c r="AI62" s="1101"/>
      <c r="AJ62" s="1102"/>
      <c r="AK62" s="1089"/>
      <c r="AL62" s="1090"/>
      <c r="AM62" s="1090"/>
      <c r="AN62" s="1090"/>
      <c r="AO62" s="1090"/>
      <c r="AP62" s="1090"/>
      <c r="AQ62" s="1090"/>
      <c r="AR62" s="1090"/>
      <c r="AS62" s="1090"/>
      <c r="AT62" s="1090"/>
      <c r="AU62" s="1090"/>
      <c r="AV62" s="1090"/>
      <c r="AW62" s="1090"/>
      <c r="AX62" s="1090"/>
      <c r="AY62" s="1090"/>
      <c r="AZ62" s="1091"/>
      <c r="BA62" s="1091"/>
      <c r="BB62" s="1091"/>
      <c r="BC62" s="1091"/>
      <c r="BD62" s="1091"/>
      <c r="BE62" s="1037"/>
      <c r="BF62" s="1037"/>
      <c r="BG62" s="1037"/>
      <c r="BH62" s="1037"/>
      <c r="BI62" s="1038"/>
      <c r="BJ62" s="1092" t="s">
        <v>405</v>
      </c>
      <c r="BK62" s="1093"/>
      <c r="BL62" s="1093"/>
      <c r="BM62" s="1093"/>
      <c r="BN62" s="1094"/>
      <c r="BO62" s="237"/>
      <c r="BP62" s="237"/>
      <c r="BQ62" s="234">
        <v>56</v>
      </c>
      <c r="BR62" s="235"/>
      <c r="BS62" s="1057"/>
      <c r="BT62" s="1058"/>
      <c r="BU62" s="1058"/>
      <c r="BV62" s="1058"/>
      <c r="BW62" s="1058"/>
      <c r="BX62" s="1058"/>
      <c r="BY62" s="1058"/>
      <c r="BZ62" s="1058"/>
      <c r="CA62" s="1058"/>
      <c r="CB62" s="1058"/>
      <c r="CC62" s="1058"/>
      <c r="CD62" s="1058"/>
      <c r="CE62" s="1058"/>
      <c r="CF62" s="1058"/>
      <c r="CG62" s="1079"/>
      <c r="CH62" s="1054"/>
      <c r="CI62" s="1055"/>
      <c r="CJ62" s="1055"/>
      <c r="CK62" s="1055"/>
      <c r="CL62" s="1056"/>
      <c r="CM62" s="1054"/>
      <c r="CN62" s="1055"/>
      <c r="CO62" s="1055"/>
      <c r="CP62" s="1055"/>
      <c r="CQ62" s="1056"/>
      <c r="CR62" s="1054"/>
      <c r="CS62" s="1055"/>
      <c r="CT62" s="1055"/>
      <c r="CU62" s="1055"/>
      <c r="CV62" s="1056"/>
      <c r="CW62" s="1054"/>
      <c r="CX62" s="1055"/>
      <c r="CY62" s="1055"/>
      <c r="CZ62" s="1055"/>
      <c r="DA62" s="1056"/>
      <c r="DB62" s="1054"/>
      <c r="DC62" s="1055"/>
      <c r="DD62" s="1055"/>
      <c r="DE62" s="1055"/>
      <c r="DF62" s="1056"/>
      <c r="DG62" s="1054"/>
      <c r="DH62" s="1055"/>
      <c r="DI62" s="1055"/>
      <c r="DJ62" s="1055"/>
      <c r="DK62" s="1056"/>
      <c r="DL62" s="1054"/>
      <c r="DM62" s="1055"/>
      <c r="DN62" s="1055"/>
      <c r="DO62" s="1055"/>
      <c r="DP62" s="1056"/>
      <c r="DQ62" s="1054"/>
      <c r="DR62" s="1055"/>
      <c r="DS62" s="1055"/>
      <c r="DT62" s="1055"/>
      <c r="DU62" s="1056"/>
      <c r="DV62" s="1057"/>
      <c r="DW62" s="1058"/>
      <c r="DX62" s="1058"/>
      <c r="DY62" s="1058"/>
      <c r="DZ62" s="1059"/>
      <c r="EA62" s="226"/>
    </row>
    <row r="63" spans="1:131" ht="26.25" customHeight="1" thickBot="1" x14ac:dyDescent="0.2">
      <c r="A63" s="236" t="s">
        <v>385</v>
      </c>
      <c r="B63" s="1002" t="s">
        <v>406</v>
      </c>
      <c r="C63" s="1003"/>
      <c r="D63" s="1003"/>
      <c r="E63" s="1003"/>
      <c r="F63" s="1003"/>
      <c r="G63" s="1003"/>
      <c r="H63" s="1003"/>
      <c r="I63" s="1003"/>
      <c r="J63" s="1003"/>
      <c r="K63" s="1003"/>
      <c r="L63" s="1003"/>
      <c r="M63" s="1003"/>
      <c r="N63" s="1003"/>
      <c r="O63" s="1003"/>
      <c r="P63" s="1013"/>
      <c r="Q63" s="1027"/>
      <c r="R63" s="1028"/>
      <c r="S63" s="1028"/>
      <c r="T63" s="1028"/>
      <c r="U63" s="1028"/>
      <c r="V63" s="1028"/>
      <c r="W63" s="1028"/>
      <c r="X63" s="1028"/>
      <c r="Y63" s="1028"/>
      <c r="Z63" s="1028"/>
      <c r="AA63" s="1028"/>
      <c r="AB63" s="1028"/>
      <c r="AC63" s="1028"/>
      <c r="AD63" s="1028"/>
      <c r="AE63" s="1085"/>
      <c r="AF63" s="1086">
        <v>440</v>
      </c>
      <c r="AG63" s="1024"/>
      <c r="AH63" s="1024"/>
      <c r="AI63" s="1024"/>
      <c r="AJ63" s="1087"/>
      <c r="AK63" s="1088"/>
      <c r="AL63" s="1028"/>
      <c r="AM63" s="1028"/>
      <c r="AN63" s="1028"/>
      <c r="AO63" s="1028"/>
      <c r="AP63" s="1024">
        <v>6622</v>
      </c>
      <c r="AQ63" s="1024"/>
      <c r="AR63" s="1024"/>
      <c r="AS63" s="1024"/>
      <c r="AT63" s="1024"/>
      <c r="AU63" s="1024">
        <v>4165</v>
      </c>
      <c r="AV63" s="1024"/>
      <c r="AW63" s="1024"/>
      <c r="AX63" s="1024"/>
      <c r="AY63" s="1024"/>
      <c r="AZ63" s="1082"/>
      <c r="BA63" s="1082"/>
      <c r="BB63" s="1082"/>
      <c r="BC63" s="1082"/>
      <c r="BD63" s="1082"/>
      <c r="BE63" s="1025"/>
      <c r="BF63" s="1025"/>
      <c r="BG63" s="1025"/>
      <c r="BH63" s="1025"/>
      <c r="BI63" s="1026"/>
      <c r="BJ63" s="1083" t="s">
        <v>126</v>
      </c>
      <c r="BK63" s="1018"/>
      <c r="BL63" s="1018"/>
      <c r="BM63" s="1018"/>
      <c r="BN63" s="1084"/>
      <c r="BO63" s="237"/>
      <c r="BP63" s="237"/>
      <c r="BQ63" s="234">
        <v>57</v>
      </c>
      <c r="BR63" s="235"/>
      <c r="BS63" s="1057"/>
      <c r="BT63" s="1058"/>
      <c r="BU63" s="1058"/>
      <c r="BV63" s="1058"/>
      <c r="BW63" s="1058"/>
      <c r="BX63" s="1058"/>
      <c r="BY63" s="1058"/>
      <c r="BZ63" s="1058"/>
      <c r="CA63" s="1058"/>
      <c r="CB63" s="1058"/>
      <c r="CC63" s="1058"/>
      <c r="CD63" s="1058"/>
      <c r="CE63" s="1058"/>
      <c r="CF63" s="1058"/>
      <c r="CG63" s="1079"/>
      <c r="CH63" s="1054"/>
      <c r="CI63" s="1055"/>
      <c r="CJ63" s="1055"/>
      <c r="CK63" s="1055"/>
      <c r="CL63" s="1056"/>
      <c r="CM63" s="1054"/>
      <c r="CN63" s="1055"/>
      <c r="CO63" s="1055"/>
      <c r="CP63" s="1055"/>
      <c r="CQ63" s="1056"/>
      <c r="CR63" s="1054"/>
      <c r="CS63" s="1055"/>
      <c r="CT63" s="1055"/>
      <c r="CU63" s="1055"/>
      <c r="CV63" s="1056"/>
      <c r="CW63" s="1054"/>
      <c r="CX63" s="1055"/>
      <c r="CY63" s="1055"/>
      <c r="CZ63" s="1055"/>
      <c r="DA63" s="1056"/>
      <c r="DB63" s="1054"/>
      <c r="DC63" s="1055"/>
      <c r="DD63" s="1055"/>
      <c r="DE63" s="1055"/>
      <c r="DF63" s="1056"/>
      <c r="DG63" s="1054"/>
      <c r="DH63" s="1055"/>
      <c r="DI63" s="1055"/>
      <c r="DJ63" s="1055"/>
      <c r="DK63" s="1056"/>
      <c r="DL63" s="1054"/>
      <c r="DM63" s="1055"/>
      <c r="DN63" s="1055"/>
      <c r="DO63" s="1055"/>
      <c r="DP63" s="1056"/>
      <c r="DQ63" s="1054"/>
      <c r="DR63" s="1055"/>
      <c r="DS63" s="1055"/>
      <c r="DT63" s="1055"/>
      <c r="DU63" s="1056"/>
      <c r="DV63" s="1057"/>
      <c r="DW63" s="1058"/>
      <c r="DX63" s="1058"/>
      <c r="DY63" s="1058"/>
      <c r="DZ63" s="1059"/>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7"/>
      <c r="BT64" s="1058"/>
      <c r="BU64" s="1058"/>
      <c r="BV64" s="1058"/>
      <c r="BW64" s="1058"/>
      <c r="BX64" s="1058"/>
      <c r="BY64" s="1058"/>
      <c r="BZ64" s="1058"/>
      <c r="CA64" s="1058"/>
      <c r="CB64" s="1058"/>
      <c r="CC64" s="1058"/>
      <c r="CD64" s="1058"/>
      <c r="CE64" s="1058"/>
      <c r="CF64" s="1058"/>
      <c r="CG64" s="1079"/>
      <c r="CH64" s="1054"/>
      <c r="CI64" s="1055"/>
      <c r="CJ64" s="1055"/>
      <c r="CK64" s="1055"/>
      <c r="CL64" s="1056"/>
      <c r="CM64" s="1054"/>
      <c r="CN64" s="1055"/>
      <c r="CO64" s="1055"/>
      <c r="CP64" s="1055"/>
      <c r="CQ64" s="1056"/>
      <c r="CR64" s="1054"/>
      <c r="CS64" s="1055"/>
      <c r="CT64" s="1055"/>
      <c r="CU64" s="1055"/>
      <c r="CV64" s="1056"/>
      <c r="CW64" s="1054"/>
      <c r="CX64" s="1055"/>
      <c r="CY64" s="1055"/>
      <c r="CZ64" s="1055"/>
      <c r="DA64" s="1056"/>
      <c r="DB64" s="1054"/>
      <c r="DC64" s="1055"/>
      <c r="DD64" s="1055"/>
      <c r="DE64" s="1055"/>
      <c r="DF64" s="1056"/>
      <c r="DG64" s="1054"/>
      <c r="DH64" s="1055"/>
      <c r="DI64" s="1055"/>
      <c r="DJ64" s="1055"/>
      <c r="DK64" s="1056"/>
      <c r="DL64" s="1054"/>
      <c r="DM64" s="1055"/>
      <c r="DN64" s="1055"/>
      <c r="DO64" s="1055"/>
      <c r="DP64" s="1056"/>
      <c r="DQ64" s="1054"/>
      <c r="DR64" s="1055"/>
      <c r="DS64" s="1055"/>
      <c r="DT64" s="1055"/>
      <c r="DU64" s="1056"/>
      <c r="DV64" s="1057"/>
      <c r="DW64" s="1058"/>
      <c r="DX64" s="1058"/>
      <c r="DY64" s="1058"/>
      <c r="DZ64" s="1059"/>
      <c r="EA64" s="226"/>
    </row>
    <row r="65" spans="1:131" ht="26.25" customHeight="1" thickBot="1" x14ac:dyDescent="0.2">
      <c r="A65" s="228" t="s">
        <v>407</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7"/>
      <c r="BT65" s="1058"/>
      <c r="BU65" s="1058"/>
      <c r="BV65" s="1058"/>
      <c r="BW65" s="1058"/>
      <c r="BX65" s="1058"/>
      <c r="BY65" s="1058"/>
      <c r="BZ65" s="1058"/>
      <c r="CA65" s="1058"/>
      <c r="CB65" s="1058"/>
      <c r="CC65" s="1058"/>
      <c r="CD65" s="1058"/>
      <c r="CE65" s="1058"/>
      <c r="CF65" s="1058"/>
      <c r="CG65" s="1079"/>
      <c r="CH65" s="1054"/>
      <c r="CI65" s="1055"/>
      <c r="CJ65" s="1055"/>
      <c r="CK65" s="1055"/>
      <c r="CL65" s="1056"/>
      <c r="CM65" s="1054"/>
      <c r="CN65" s="1055"/>
      <c r="CO65" s="1055"/>
      <c r="CP65" s="1055"/>
      <c r="CQ65" s="1056"/>
      <c r="CR65" s="1054"/>
      <c r="CS65" s="1055"/>
      <c r="CT65" s="1055"/>
      <c r="CU65" s="1055"/>
      <c r="CV65" s="1056"/>
      <c r="CW65" s="1054"/>
      <c r="CX65" s="1055"/>
      <c r="CY65" s="1055"/>
      <c r="CZ65" s="1055"/>
      <c r="DA65" s="1056"/>
      <c r="DB65" s="1054"/>
      <c r="DC65" s="1055"/>
      <c r="DD65" s="1055"/>
      <c r="DE65" s="1055"/>
      <c r="DF65" s="1056"/>
      <c r="DG65" s="1054"/>
      <c r="DH65" s="1055"/>
      <c r="DI65" s="1055"/>
      <c r="DJ65" s="1055"/>
      <c r="DK65" s="1056"/>
      <c r="DL65" s="1054"/>
      <c r="DM65" s="1055"/>
      <c r="DN65" s="1055"/>
      <c r="DO65" s="1055"/>
      <c r="DP65" s="1056"/>
      <c r="DQ65" s="1054"/>
      <c r="DR65" s="1055"/>
      <c r="DS65" s="1055"/>
      <c r="DT65" s="1055"/>
      <c r="DU65" s="1056"/>
      <c r="DV65" s="1057"/>
      <c r="DW65" s="1058"/>
      <c r="DX65" s="1058"/>
      <c r="DY65" s="1058"/>
      <c r="DZ65" s="1059"/>
      <c r="EA65" s="226"/>
    </row>
    <row r="66" spans="1:131" ht="26.25" customHeight="1" x14ac:dyDescent="0.15">
      <c r="A66" s="1060" t="s">
        <v>408</v>
      </c>
      <c r="B66" s="1061"/>
      <c r="C66" s="1061"/>
      <c r="D66" s="1061"/>
      <c r="E66" s="1061"/>
      <c r="F66" s="1061"/>
      <c r="G66" s="1061"/>
      <c r="H66" s="1061"/>
      <c r="I66" s="1061"/>
      <c r="J66" s="1061"/>
      <c r="K66" s="1061"/>
      <c r="L66" s="1061"/>
      <c r="M66" s="1061"/>
      <c r="N66" s="1061"/>
      <c r="O66" s="1061"/>
      <c r="P66" s="1062"/>
      <c r="Q66" s="1066" t="s">
        <v>390</v>
      </c>
      <c r="R66" s="1067"/>
      <c r="S66" s="1067"/>
      <c r="T66" s="1067"/>
      <c r="U66" s="1068"/>
      <c r="V66" s="1066" t="s">
        <v>391</v>
      </c>
      <c r="W66" s="1067"/>
      <c r="X66" s="1067"/>
      <c r="Y66" s="1067"/>
      <c r="Z66" s="1068"/>
      <c r="AA66" s="1066" t="s">
        <v>392</v>
      </c>
      <c r="AB66" s="1067"/>
      <c r="AC66" s="1067"/>
      <c r="AD66" s="1067"/>
      <c r="AE66" s="1068"/>
      <c r="AF66" s="1072" t="s">
        <v>393</v>
      </c>
      <c r="AG66" s="1073"/>
      <c r="AH66" s="1073"/>
      <c r="AI66" s="1073"/>
      <c r="AJ66" s="1074"/>
      <c r="AK66" s="1066" t="s">
        <v>394</v>
      </c>
      <c r="AL66" s="1061"/>
      <c r="AM66" s="1061"/>
      <c r="AN66" s="1061"/>
      <c r="AO66" s="1062"/>
      <c r="AP66" s="1066" t="s">
        <v>395</v>
      </c>
      <c r="AQ66" s="1067"/>
      <c r="AR66" s="1067"/>
      <c r="AS66" s="1067"/>
      <c r="AT66" s="1068"/>
      <c r="AU66" s="1066" t="s">
        <v>409</v>
      </c>
      <c r="AV66" s="1067"/>
      <c r="AW66" s="1067"/>
      <c r="AX66" s="1067"/>
      <c r="AY66" s="1068"/>
      <c r="AZ66" s="1066" t="s">
        <v>373</v>
      </c>
      <c r="BA66" s="1067"/>
      <c r="BB66" s="1067"/>
      <c r="BC66" s="1067"/>
      <c r="BD66" s="1080"/>
      <c r="BE66" s="237"/>
      <c r="BF66" s="237"/>
      <c r="BG66" s="237"/>
      <c r="BH66" s="237"/>
      <c r="BI66" s="237"/>
      <c r="BJ66" s="237"/>
      <c r="BK66" s="237"/>
      <c r="BL66" s="237"/>
      <c r="BM66" s="237"/>
      <c r="BN66" s="237"/>
      <c r="BO66" s="237"/>
      <c r="BP66" s="237"/>
      <c r="BQ66" s="234">
        <v>60</v>
      </c>
      <c r="BR66" s="239"/>
      <c r="BS66" s="1010"/>
      <c r="BT66" s="1011"/>
      <c r="BU66" s="1011"/>
      <c r="BV66" s="1011"/>
      <c r="BW66" s="1011"/>
      <c r="BX66" s="1011"/>
      <c r="BY66" s="1011"/>
      <c r="BZ66" s="1011"/>
      <c r="CA66" s="1011"/>
      <c r="CB66" s="1011"/>
      <c r="CC66" s="1011"/>
      <c r="CD66" s="1011"/>
      <c r="CE66" s="1011"/>
      <c r="CF66" s="1011"/>
      <c r="CG66" s="1020"/>
      <c r="CH66" s="1021"/>
      <c r="CI66" s="1022"/>
      <c r="CJ66" s="1022"/>
      <c r="CK66" s="1022"/>
      <c r="CL66" s="1023"/>
      <c r="CM66" s="1021"/>
      <c r="CN66" s="1022"/>
      <c r="CO66" s="1022"/>
      <c r="CP66" s="1022"/>
      <c r="CQ66" s="1023"/>
      <c r="CR66" s="1021"/>
      <c r="CS66" s="1022"/>
      <c r="CT66" s="1022"/>
      <c r="CU66" s="1022"/>
      <c r="CV66" s="1023"/>
      <c r="CW66" s="1021"/>
      <c r="CX66" s="1022"/>
      <c r="CY66" s="1022"/>
      <c r="CZ66" s="1022"/>
      <c r="DA66" s="1023"/>
      <c r="DB66" s="1021"/>
      <c r="DC66" s="1022"/>
      <c r="DD66" s="1022"/>
      <c r="DE66" s="1022"/>
      <c r="DF66" s="1023"/>
      <c r="DG66" s="1021"/>
      <c r="DH66" s="1022"/>
      <c r="DI66" s="1022"/>
      <c r="DJ66" s="1022"/>
      <c r="DK66" s="1023"/>
      <c r="DL66" s="1021"/>
      <c r="DM66" s="1022"/>
      <c r="DN66" s="1022"/>
      <c r="DO66" s="1022"/>
      <c r="DP66" s="1023"/>
      <c r="DQ66" s="1021"/>
      <c r="DR66" s="1022"/>
      <c r="DS66" s="1022"/>
      <c r="DT66" s="1022"/>
      <c r="DU66" s="1023"/>
      <c r="DV66" s="1010"/>
      <c r="DW66" s="1011"/>
      <c r="DX66" s="1011"/>
      <c r="DY66" s="1011"/>
      <c r="DZ66" s="1012"/>
      <c r="EA66" s="226"/>
    </row>
    <row r="67" spans="1:131" ht="26.25" customHeight="1" thickBot="1" x14ac:dyDescent="0.2">
      <c r="A67" s="1063"/>
      <c r="B67" s="1064"/>
      <c r="C67" s="1064"/>
      <c r="D67" s="1064"/>
      <c r="E67" s="1064"/>
      <c r="F67" s="1064"/>
      <c r="G67" s="1064"/>
      <c r="H67" s="1064"/>
      <c r="I67" s="1064"/>
      <c r="J67" s="1064"/>
      <c r="K67" s="1064"/>
      <c r="L67" s="1064"/>
      <c r="M67" s="1064"/>
      <c r="N67" s="1064"/>
      <c r="O67" s="1064"/>
      <c r="P67" s="1065"/>
      <c r="Q67" s="1069"/>
      <c r="R67" s="1070"/>
      <c r="S67" s="1070"/>
      <c r="T67" s="1070"/>
      <c r="U67" s="1071"/>
      <c r="V67" s="1069"/>
      <c r="W67" s="1070"/>
      <c r="X67" s="1070"/>
      <c r="Y67" s="1070"/>
      <c r="Z67" s="1071"/>
      <c r="AA67" s="1069"/>
      <c r="AB67" s="1070"/>
      <c r="AC67" s="1070"/>
      <c r="AD67" s="1070"/>
      <c r="AE67" s="1071"/>
      <c r="AF67" s="1075"/>
      <c r="AG67" s="1076"/>
      <c r="AH67" s="1076"/>
      <c r="AI67" s="1076"/>
      <c r="AJ67" s="1077"/>
      <c r="AK67" s="1078"/>
      <c r="AL67" s="1064"/>
      <c r="AM67" s="1064"/>
      <c r="AN67" s="1064"/>
      <c r="AO67" s="1065"/>
      <c r="AP67" s="1069"/>
      <c r="AQ67" s="1070"/>
      <c r="AR67" s="1070"/>
      <c r="AS67" s="1070"/>
      <c r="AT67" s="1071"/>
      <c r="AU67" s="1069"/>
      <c r="AV67" s="1070"/>
      <c r="AW67" s="1070"/>
      <c r="AX67" s="1070"/>
      <c r="AY67" s="1071"/>
      <c r="AZ67" s="1069"/>
      <c r="BA67" s="1070"/>
      <c r="BB67" s="1070"/>
      <c r="BC67" s="1070"/>
      <c r="BD67" s="1081"/>
      <c r="BE67" s="237"/>
      <c r="BF67" s="237"/>
      <c r="BG67" s="237"/>
      <c r="BH67" s="237"/>
      <c r="BI67" s="237"/>
      <c r="BJ67" s="237"/>
      <c r="BK67" s="237"/>
      <c r="BL67" s="237"/>
      <c r="BM67" s="237"/>
      <c r="BN67" s="237"/>
      <c r="BO67" s="237"/>
      <c r="BP67" s="237"/>
      <c r="BQ67" s="234">
        <v>61</v>
      </c>
      <c r="BR67" s="239"/>
      <c r="BS67" s="1010"/>
      <c r="BT67" s="1011"/>
      <c r="BU67" s="1011"/>
      <c r="BV67" s="1011"/>
      <c r="BW67" s="1011"/>
      <c r="BX67" s="1011"/>
      <c r="BY67" s="1011"/>
      <c r="BZ67" s="1011"/>
      <c r="CA67" s="1011"/>
      <c r="CB67" s="1011"/>
      <c r="CC67" s="1011"/>
      <c r="CD67" s="1011"/>
      <c r="CE67" s="1011"/>
      <c r="CF67" s="1011"/>
      <c r="CG67" s="1020"/>
      <c r="CH67" s="1021"/>
      <c r="CI67" s="1022"/>
      <c r="CJ67" s="1022"/>
      <c r="CK67" s="1022"/>
      <c r="CL67" s="1023"/>
      <c r="CM67" s="1021"/>
      <c r="CN67" s="1022"/>
      <c r="CO67" s="1022"/>
      <c r="CP67" s="1022"/>
      <c r="CQ67" s="1023"/>
      <c r="CR67" s="1021"/>
      <c r="CS67" s="1022"/>
      <c r="CT67" s="1022"/>
      <c r="CU67" s="1022"/>
      <c r="CV67" s="1023"/>
      <c r="CW67" s="1021"/>
      <c r="CX67" s="1022"/>
      <c r="CY67" s="1022"/>
      <c r="CZ67" s="1022"/>
      <c r="DA67" s="1023"/>
      <c r="DB67" s="1021"/>
      <c r="DC67" s="1022"/>
      <c r="DD67" s="1022"/>
      <c r="DE67" s="1022"/>
      <c r="DF67" s="1023"/>
      <c r="DG67" s="1021"/>
      <c r="DH67" s="1022"/>
      <c r="DI67" s="1022"/>
      <c r="DJ67" s="1022"/>
      <c r="DK67" s="1023"/>
      <c r="DL67" s="1021"/>
      <c r="DM67" s="1022"/>
      <c r="DN67" s="1022"/>
      <c r="DO67" s="1022"/>
      <c r="DP67" s="1023"/>
      <c r="DQ67" s="1021"/>
      <c r="DR67" s="1022"/>
      <c r="DS67" s="1022"/>
      <c r="DT67" s="1022"/>
      <c r="DU67" s="1023"/>
      <c r="DV67" s="1010"/>
      <c r="DW67" s="1011"/>
      <c r="DX67" s="1011"/>
      <c r="DY67" s="1011"/>
      <c r="DZ67" s="1012"/>
      <c r="EA67" s="226"/>
    </row>
    <row r="68" spans="1:131" ht="26.25" customHeight="1" thickTop="1" x14ac:dyDescent="0.15">
      <c r="A68" s="232">
        <v>1</v>
      </c>
      <c r="B68" s="1050" t="s">
        <v>564</v>
      </c>
      <c r="C68" s="1051"/>
      <c r="D68" s="1051"/>
      <c r="E68" s="1051"/>
      <c r="F68" s="1051"/>
      <c r="G68" s="1051"/>
      <c r="H68" s="1051"/>
      <c r="I68" s="1051"/>
      <c r="J68" s="1051"/>
      <c r="K68" s="1051"/>
      <c r="L68" s="1051"/>
      <c r="M68" s="1051"/>
      <c r="N68" s="1051"/>
      <c r="O68" s="1051"/>
      <c r="P68" s="1052"/>
      <c r="Q68" s="1053">
        <v>5641</v>
      </c>
      <c r="R68" s="1047"/>
      <c r="S68" s="1047"/>
      <c r="T68" s="1047"/>
      <c r="U68" s="1047"/>
      <c r="V68" s="1047">
        <v>5343</v>
      </c>
      <c r="W68" s="1047"/>
      <c r="X68" s="1047"/>
      <c r="Y68" s="1047"/>
      <c r="Z68" s="1047"/>
      <c r="AA68" s="1047">
        <v>298</v>
      </c>
      <c r="AB68" s="1047"/>
      <c r="AC68" s="1047"/>
      <c r="AD68" s="1047"/>
      <c r="AE68" s="1047"/>
      <c r="AF68" s="1047">
        <v>5071</v>
      </c>
      <c r="AG68" s="1047"/>
      <c r="AH68" s="1047"/>
      <c r="AI68" s="1047"/>
      <c r="AJ68" s="1047"/>
      <c r="AK68" s="1047" t="s">
        <v>565</v>
      </c>
      <c r="AL68" s="1047"/>
      <c r="AM68" s="1047"/>
      <c r="AN68" s="1047"/>
      <c r="AO68" s="1047"/>
      <c r="AP68" s="1047">
        <v>6863</v>
      </c>
      <c r="AQ68" s="1047"/>
      <c r="AR68" s="1047"/>
      <c r="AS68" s="1047"/>
      <c r="AT68" s="1047"/>
      <c r="AU68" s="1047">
        <v>318</v>
      </c>
      <c r="AV68" s="1047"/>
      <c r="AW68" s="1047"/>
      <c r="AX68" s="1047"/>
      <c r="AY68" s="1047"/>
      <c r="AZ68" s="1048"/>
      <c r="BA68" s="1048"/>
      <c r="BB68" s="1048"/>
      <c r="BC68" s="1048"/>
      <c r="BD68" s="1049"/>
      <c r="BE68" s="237"/>
      <c r="BF68" s="237"/>
      <c r="BG68" s="237"/>
      <c r="BH68" s="237"/>
      <c r="BI68" s="237"/>
      <c r="BJ68" s="237"/>
      <c r="BK68" s="237"/>
      <c r="BL68" s="237"/>
      <c r="BM68" s="237"/>
      <c r="BN68" s="237"/>
      <c r="BO68" s="237"/>
      <c r="BP68" s="237"/>
      <c r="BQ68" s="234">
        <v>62</v>
      </c>
      <c r="BR68" s="239"/>
      <c r="BS68" s="1010"/>
      <c r="BT68" s="1011"/>
      <c r="BU68" s="1011"/>
      <c r="BV68" s="1011"/>
      <c r="BW68" s="1011"/>
      <c r="BX68" s="1011"/>
      <c r="BY68" s="1011"/>
      <c r="BZ68" s="1011"/>
      <c r="CA68" s="1011"/>
      <c r="CB68" s="1011"/>
      <c r="CC68" s="1011"/>
      <c r="CD68" s="1011"/>
      <c r="CE68" s="1011"/>
      <c r="CF68" s="1011"/>
      <c r="CG68" s="1020"/>
      <c r="CH68" s="1021"/>
      <c r="CI68" s="1022"/>
      <c r="CJ68" s="1022"/>
      <c r="CK68" s="1022"/>
      <c r="CL68" s="1023"/>
      <c r="CM68" s="1021"/>
      <c r="CN68" s="1022"/>
      <c r="CO68" s="1022"/>
      <c r="CP68" s="1022"/>
      <c r="CQ68" s="1023"/>
      <c r="CR68" s="1021"/>
      <c r="CS68" s="1022"/>
      <c r="CT68" s="1022"/>
      <c r="CU68" s="1022"/>
      <c r="CV68" s="1023"/>
      <c r="CW68" s="1021"/>
      <c r="CX68" s="1022"/>
      <c r="CY68" s="1022"/>
      <c r="CZ68" s="1022"/>
      <c r="DA68" s="1023"/>
      <c r="DB68" s="1021"/>
      <c r="DC68" s="1022"/>
      <c r="DD68" s="1022"/>
      <c r="DE68" s="1022"/>
      <c r="DF68" s="1023"/>
      <c r="DG68" s="1021"/>
      <c r="DH68" s="1022"/>
      <c r="DI68" s="1022"/>
      <c r="DJ68" s="1022"/>
      <c r="DK68" s="1023"/>
      <c r="DL68" s="1021"/>
      <c r="DM68" s="1022"/>
      <c r="DN68" s="1022"/>
      <c r="DO68" s="1022"/>
      <c r="DP68" s="1023"/>
      <c r="DQ68" s="1021"/>
      <c r="DR68" s="1022"/>
      <c r="DS68" s="1022"/>
      <c r="DT68" s="1022"/>
      <c r="DU68" s="1023"/>
      <c r="DV68" s="1010"/>
      <c r="DW68" s="1011"/>
      <c r="DX68" s="1011"/>
      <c r="DY68" s="1011"/>
      <c r="DZ68" s="1012"/>
      <c r="EA68" s="226"/>
    </row>
    <row r="69" spans="1:131" ht="26.25" customHeight="1" x14ac:dyDescent="0.15">
      <c r="A69" s="234">
        <v>2</v>
      </c>
      <c r="B69" s="1039" t="s">
        <v>567</v>
      </c>
      <c r="C69" s="1040"/>
      <c r="D69" s="1040"/>
      <c r="E69" s="1040"/>
      <c r="F69" s="1040"/>
      <c r="G69" s="1040"/>
      <c r="H69" s="1040"/>
      <c r="I69" s="1040"/>
      <c r="J69" s="1040"/>
      <c r="K69" s="1040"/>
      <c r="L69" s="1040"/>
      <c r="M69" s="1040"/>
      <c r="N69" s="1040"/>
      <c r="O69" s="1040"/>
      <c r="P69" s="1041"/>
      <c r="Q69" s="1042">
        <v>390</v>
      </c>
      <c r="R69" s="1036"/>
      <c r="S69" s="1036"/>
      <c r="T69" s="1036"/>
      <c r="U69" s="1036"/>
      <c r="V69" s="1036">
        <v>367</v>
      </c>
      <c r="W69" s="1036"/>
      <c r="X69" s="1036"/>
      <c r="Y69" s="1036"/>
      <c r="Z69" s="1036"/>
      <c r="AA69" s="1036">
        <v>23</v>
      </c>
      <c r="AB69" s="1036"/>
      <c r="AC69" s="1036"/>
      <c r="AD69" s="1036"/>
      <c r="AE69" s="1036"/>
      <c r="AF69" s="1036">
        <v>23</v>
      </c>
      <c r="AG69" s="1036"/>
      <c r="AH69" s="1036"/>
      <c r="AI69" s="1036"/>
      <c r="AJ69" s="1036"/>
      <c r="AK69" s="1036" t="s">
        <v>565</v>
      </c>
      <c r="AL69" s="1036"/>
      <c r="AM69" s="1036"/>
      <c r="AN69" s="1036"/>
      <c r="AO69" s="1036"/>
      <c r="AP69" s="1036" t="s">
        <v>565</v>
      </c>
      <c r="AQ69" s="1036"/>
      <c r="AR69" s="1036"/>
      <c r="AS69" s="1036"/>
      <c r="AT69" s="1036"/>
      <c r="AU69" s="1036" t="s">
        <v>565</v>
      </c>
      <c r="AV69" s="1036"/>
      <c r="AW69" s="1036"/>
      <c r="AX69" s="1036"/>
      <c r="AY69" s="1036"/>
      <c r="AZ69" s="1037"/>
      <c r="BA69" s="1037"/>
      <c r="BB69" s="1037"/>
      <c r="BC69" s="1037"/>
      <c r="BD69" s="1038"/>
      <c r="BE69" s="237"/>
      <c r="BF69" s="237"/>
      <c r="BG69" s="237"/>
      <c r="BH69" s="237"/>
      <c r="BI69" s="237"/>
      <c r="BJ69" s="237"/>
      <c r="BK69" s="237"/>
      <c r="BL69" s="237"/>
      <c r="BM69" s="237"/>
      <c r="BN69" s="237"/>
      <c r="BO69" s="237"/>
      <c r="BP69" s="237"/>
      <c r="BQ69" s="234">
        <v>63</v>
      </c>
      <c r="BR69" s="239"/>
      <c r="BS69" s="1010"/>
      <c r="BT69" s="1011"/>
      <c r="BU69" s="1011"/>
      <c r="BV69" s="1011"/>
      <c r="BW69" s="1011"/>
      <c r="BX69" s="1011"/>
      <c r="BY69" s="1011"/>
      <c r="BZ69" s="1011"/>
      <c r="CA69" s="1011"/>
      <c r="CB69" s="1011"/>
      <c r="CC69" s="1011"/>
      <c r="CD69" s="1011"/>
      <c r="CE69" s="1011"/>
      <c r="CF69" s="1011"/>
      <c r="CG69" s="1020"/>
      <c r="CH69" s="1021"/>
      <c r="CI69" s="1022"/>
      <c r="CJ69" s="1022"/>
      <c r="CK69" s="1022"/>
      <c r="CL69" s="1023"/>
      <c r="CM69" s="1021"/>
      <c r="CN69" s="1022"/>
      <c r="CO69" s="1022"/>
      <c r="CP69" s="1022"/>
      <c r="CQ69" s="1023"/>
      <c r="CR69" s="1021"/>
      <c r="CS69" s="1022"/>
      <c r="CT69" s="1022"/>
      <c r="CU69" s="1022"/>
      <c r="CV69" s="1023"/>
      <c r="CW69" s="1021"/>
      <c r="CX69" s="1022"/>
      <c r="CY69" s="1022"/>
      <c r="CZ69" s="1022"/>
      <c r="DA69" s="1023"/>
      <c r="DB69" s="1021"/>
      <c r="DC69" s="1022"/>
      <c r="DD69" s="1022"/>
      <c r="DE69" s="1022"/>
      <c r="DF69" s="1023"/>
      <c r="DG69" s="1021"/>
      <c r="DH69" s="1022"/>
      <c r="DI69" s="1022"/>
      <c r="DJ69" s="1022"/>
      <c r="DK69" s="1023"/>
      <c r="DL69" s="1021"/>
      <c r="DM69" s="1022"/>
      <c r="DN69" s="1022"/>
      <c r="DO69" s="1022"/>
      <c r="DP69" s="1023"/>
      <c r="DQ69" s="1021"/>
      <c r="DR69" s="1022"/>
      <c r="DS69" s="1022"/>
      <c r="DT69" s="1022"/>
      <c r="DU69" s="1023"/>
      <c r="DV69" s="1010"/>
      <c r="DW69" s="1011"/>
      <c r="DX69" s="1011"/>
      <c r="DY69" s="1011"/>
      <c r="DZ69" s="1012"/>
      <c r="EA69" s="226"/>
    </row>
    <row r="70" spans="1:131" ht="26.25" customHeight="1" x14ac:dyDescent="0.15">
      <c r="A70" s="234">
        <v>3</v>
      </c>
      <c r="B70" s="1039" t="s">
        <v>573</v>
      </c>
      <c r="C70" s="1040"/>
      <c r="D70" s="1040"/>
      <c r="E70" s="1040"/>
      <c r="F70" s="1040"/>
      <c r="G70" s="1040"/>
      <c r="H70" s="1040"/>
      <c r="I70" s="1040"/>
      <c r="J70" s="1040"/>
      <c r="K70" s="1040"/>
      <c r="L70" s="1040"/>
      <c r="M70" s="1040"/>
      <c r="N70" s="1040"/>
      <c r="O70" s="1040"/>
      <c r="P70" s="1041"/>
      <c r="Q70" s="1042">
        <v>4170</v>
      </c>
      <c r="R70" s="1036"/>
      <c r="S70" s="1036"/>
      <c r="T70" s="1036"/>
      <c r="U70" s="1036"/>
      <c r="V70" s="1036">
        <v>4111</v>
      </c>
      <c r="W70" s="1036"/>
      <c r="X70" s="1036"/>
      <c r="Y70" s="1036"/>
      <c r="Z70" s="1036"/>
      <c r="AA70" s="1036">
        <v>59</v>
      </c>
      <c r="AB70" s="1036"/>
      <c r="AC70" s="1036"/>
      <c r="AD70" s="1036"/>
      <c r="AE70" s="1036"/>
      <c r="AF70" s="1036">
        <v>59</v>
      </c>
      <c r="AG70" s="1036"/>
      <c r="AH70" s="1036"/>
      <c r="AI70" s="1036"/>
      <c r="AJ70" s="1036"/>
      <c r="AK70" s="1036" t="s">
        <v>565</v>
      </c>
      <c r="AL70" s="1036"/>
      <c r="AM70" s="1036"/>
      <c r="AN70" s="1036"/>
      <c r="AO70" s="1036"/>
      <c r="AP70" s="1036">
        <v>1457</v>
      </c>
      <c r="AQ70" s="1036"/>
      <c r="AR70" s="1036"/>
      <c r="AS70" s="1036"/>
      <c r="AT70" s="1036"/>
      <c r="AU70" s="1036" t="s">
        <v>565</v>
      </c>
      <c r="AV70" s="1036"/>
      <c r="AW70" s="1036"/>
      <c r="AX70" s="1036"/>
      <c r="AY70" s="1036"/>
      <c r="AZ70" s="1037"/>
      <c r="BA70" s="1037"/>
      <c r="BB70" s="1037"/>
      <c r="BC70" s="1037"/>
      <c r="BD70" s="1038"/>
      <c r="BE70" s="237"/>
      <c r="BF70" s="237"/>
      <c r="BG70" s="237"/>
      <c r="BH70" s="237"/>
      <c r="BI70" s="237"/>
      <c r="BJ70" s="237"/>
      <c r="BK70" s="237"/>
      <c r="BL70" s="237"/>
      <c r="BM70" s="237"/>
      <c r="BN70" s="237"/>
      <c r="BO70" s="237"/>
      <c r="BP70" s="237"/>
      <c r="BQ70" s="234">
        <v>64</v>
      </c>
      <c r="BR70" s="239"/>
      <c r="BS70" s="1010"/>
      <c r="BT70" s="1011"/>
      <c r="BU70" s="1011"/>
      <c r="BV70" s="1011"/>
      <c r="BW70" s="1011"/>
      <c r="BX70" s="1011"/>
      <c r="BY70" s="1011"/>
      <c r="BZ70" s="1011"/>
      <c r="CA70" s="1011"/>
      <c r="CB70" s="1011"/>
      <c r="CC70" s="1011"/>
      <c r="CD70" s="1011"/>
      <c r="CE70" s="1011"/>
      <c r="CF70" s="1011"/>
      <c r="CG70" s="1020"/>
      <c r="CH70" s="1021"/>
      <c r="CI70" s="1022"/>
      <c r="CJ70" s="1022"/>
      <c r="CK70" s="1022"/>
      <c r="CL70" s="1023"/>
      <c r="CM70" s="1021"/>
      <c r="CN70" s="1022"/>
      <c r="CO70" s="1022"/>
      <c r="CP70" s="1022"/>
      <c r="CQ70" s="1023"/>
      <c r="CR70" s="1021"/>
      <c r="CS70" s="1022"/>
      <c r="CT70" s="1022"/>
      <c r="CU70" s="1022"/>
      <c r="CV70" s="1023"/>
      <c r="CW70" s="1021"/>
      <c r="CX70" s="1022"/>
      <c r="CY70" s="1022"/>
      <c r="CZ70" s="1022"/>
      <c r="DA70" s="1023"/>
      <c r="DB70" s="1021"/>
      <c r="DC70" s="1022"/>
      <c r="DD70" s="1022"/>
      <c r="DE70" s="1022"/>
      <c r="DF70" s="1023"/>
      <c r="DG70" s="1021"/>
      <c r="DH70" s="1022"/>
      <c r="DI70" s="1022"/>
      <c r="DJ70" s="1022"/>
      <c r="DK70" s="1023"/>
      <c r="DL70" s="1021"/>
      <c r="DM70" s="1022"/>
      <c r="DN70" s="1022"/>
      <c r="DO70" s="1022"/>
      <c r="DP70" s="1023"/>
      <c r="DQ70" s="1021"/>
      <c r="DR70" s="1022"/>
      <c r="DS70" s="1022"/>
      <c r="DT70" s="1022"/>
      <c r="DU70" s="1023"/>
      <c r="DV70" s="1010"/>
      <c r="DW70" s="1011"/>
      <c r="DX70" s="1011"/>
      <c r="DY70" s="1011"/>
      <c r="DZ70" s="1012"/>
      <c r="EA70" s="226"/>
    </row>
    <row r="71" spans="1:131" ht="26.25" customHeight="1" x14ac:dyDescent="0.15">
      <c r="A71" s="234">
        <v>4</v>
      </c>
      <c r="B71" s="1039" t="s">
        <v>570</v>
      </c>
      <c r="C71" s="1040"/>
      <c r="D71" s="1040"/>
      <c r="E71" s="1040"/>
      <c r="F71" s="1040"/>
      <c r="G71" s="1040"/>
      <c r="H71" s="1040"/>
      <c r="I71" s="1040"/>
      <c r="J71" s="1040"/>
      <c r="K71" s="1040"/>
      <c r="L71" s="1040"/>
      <c r="M71" s="1040"/>
      <c r="N71" s="1040"/>
      <c r="O71" s="1040"/>
      <c r="P71" s="1041"/>
      <c r="Q71" s="1042">
        <v>15755</v>
      </c>
      <c r="R71" s="1036"/>
      <c r="S71" s="1036"/>
      <c r="T71" s="1036"/>
      <c r="U71" s="1036"/>
      <c r="V71" s="1036">
        <v>15733</v>
      </c>
      <c r="W71" s="1036"/>
      <c r="X71" s="1036"/>
      <c r="Y71" s="1036"/>
      <c r="Z71" s="1036"/>
      <c r="AA71" s="1036">
        <v>22</v>
      </c>
      <c r="AB71" s="1036"/>
      <c r="AC71" s="1036"/>
      <c r="AD71" s="1036"/>
      <c r="AE71" s="1036"/>
      <c r="AF71" s="1036">
        <v>22</v>
      </c>
      <c r="AG71" s="1036"/>
      <c r="AH71" s="1036"/>
      <c r="AI71" s="1036"/>
      <c r="AJ71" s="1036"/>
      <c r="AK71" s="1036">
        <v>77</v>
      </c>
      <c r="AL71" s="1036"/>
      <c r="AM71" s="1036"/>
      <c r="AN71" s="1036"/>
      <c r="AO71" s="1036"/>
      <c r="AP71" s="1036" t="s">
        <v>500</v>
      </c>
      <c r="AQ71" s="1036"/>
      <c r="AR71" s="1036"/>
      <c r="AS71" s="1036"/>
      <c r="AT71" s="1036"/>
      <c r="AU71" s="1036" t="s">
        <v>500</v>
      </c>
      <c r="AV71" s="1036"/>
      <c r="AW71" s="1036"/>
      <c r="AX71" s="1036"/>
      <c r="AY71" s="1036"/>
      <c r="AZ71" s="1037"/>
      <c r="BA71" s="1037"/>
      <c r="BB71" s="1037"/>
      <c r="BC71" s="1037"/>
      <c r="BD71" s="1038"/>
      <c r="BE71" s="237"/>
      <c r="BF71" s="237"/>
      <c r="BG71" s="237"/>
      <c r="BH71" s="237"/>
      <c r="BI71" s="237"/>
      <c r="BJ71" s="237"/>
      <c r="BK71" s="237"/>
      <c r="BL71" s="237"/>
      <c r="BM71" s="237"/>
      <c r="BN71" s="237"/>
      <c r="BO71" s="237"/>
      <c r="BP71" s="237"/>
      <c r="BQ71" s="234">
        <v>65</v>
      </c>
      <c r="BR71" s="239"/>
      <c r="BS71" s="1010"/>
      <c r="BT71" s="1011"/>
      <c r="BU71" s="1011"/>
      <c r="BV71" s="1011"/>
      <c r="BW71" s="1011"/>
      <c r="BX71" s="1011"/>
      <c r="BY71" s="1011"/>
      <c r="BZ71" s="1011"/>
      <c r="CA71" s="1011"/>
      <c r="CB71" s="1011"/>
      <c r="CC71" s="1011"/>
      <c r="CD71" s="1011"/>
      <c r="CE71" s="1011"/>
      <c r="CF71" s="1011"/>
      <c r="CG71" s="1020"/>
      <c r="CH71" s="1021"/>
      <c r="CI71" s="1022"/>
      <c r="CJ71" s="1022"/>
      <c r="CK71" s="1022"/>
      <c r="CL71" s="1023"/>
      <c r="CM71" s="1021"/>
      <c r="CN71" s="1022"/>
      <c r="CO71" s="1022"/>
      <c r="CP71" s="1022"/>
      <c r="CQ71" s="1023"/>
      <c r="CR71" s="1021"/>
      <c r="CS71" s="1022"/>
      <c r="CT71" s="1022"/>
      <c r="CU71" s="1022"/>
      <c r="CV71" s="1023"/>
      <c r="CW71" s="1021"/>
      <c r="CX71" s="1022"/>
      <c r="CY71" s="1022"/>
      <c r="CZ71" s="1022"/>
      <c r="DA71" s="1023"/>
      <c r="DB71" s="1021"/>
      <c r="DC71" s="1022"/>
      <c r="DD71" s="1022"/>
      <c r="DE71" s="1022"/>
      <c r="DF71" s="1023"/>
      <c r="DG71" s="1021"/>
      <c r="DH71" s="1022"/>
      <c r="DI71" s="1022"/>
      <c r="DJ71" s="1022"/>
      <c r="DK71" s="1023"/>
      <c r="DL71" s="1021"/>
      <c r="DM71" s="1022"/>
      <c r="DN71" s="1022"/>
      <c r="DO71" s="1022"/>
      <c r="DP71" s="1023"/>
      <c r="DQ71" s="1021"/>
      <c r="DR71" s="1022"/>
      <c r="DS71" s="1022"/>
      <c r="DT71" s="1022"/>
      <c r="DU71" s="1023"/>
      <c r="DV71" s="1010"/>
      <c r="DW71" s="1011"/>
      <c r="DX71" s="1011"/>
      <c r="DY71" s="1011"/>
      <c r="DZ71" s="1012"/>
      <c r="EA71" s="226"/>
    </row>
    <row r="72" spans="1:131" ht="26.25" customHeight="1" x14ac:dyDescent="0.15">
      <c r="A72" s="234">
        <v>5</v>
      </c>
      <c r="B72" s="1039" t="s">
        <v>566</v>
      </c>
      <c r="C72" s="1040"/>
      <c r="D72" s="1040"/>
      <c r="E72" s="1040"/>
      <c r="F72" s="1040"/>
      <c r="G72" s="1040"/>
      <c r="H72" s="1040"/>
      <c r="I72" s="1040"/>
      <c r="J72" s="1040"/>
      <c r="K72" s="1040"/>
      <c r="L72" s="1040"/>
      <c r="M72" s="1040"/>
      <c r="N72" s="1040"/>
      <c r="O72" s="1040"/>
      <c r="P72" s="1041"/>
      <c r="Q72" s="1042">
        <v>96</v>
      </c>
      <c r="R72" s="1036"/>
      <c r="S72" s="1036"/>
      <c r="T72" s="1036"/>
      <c r="U72" s="1036"/>
      <c r="V72" s="1036">
        <v>95</v>
      </c>
      <c r="W72" s="1036"/>
      <c r="X72" s="1036"/>
      <c r="Y72" s="1036"/>
      <c r="Z72" s="1036"/>
      <c r="AA72" s="1036">
        <v>1</v>
      </c>
      <c r="AB72" s="1036"/>
      <c r="AC72" s="1036"/>
      <c r="AD72" s="1036"/>
      <c r="AE72" s="1036"/>
      <c r="AF72" s="1036">
        <v>1</v>
      </c>
      <c r="AG72" s="1036"/>
      <c r="AH72" s="1036"/>
      <c r="AI72" s="1036"/>
      <c r="AJ72" s="1036"/>
      <c r="AK72" s="1036">
        <v>3</v>
      </c>
      <c r="AL72" s="1036"/>
      <c r="AM72" s="1036"/>
      <c r="AN72" s="1036"/>
      <c r="AO72" s="1036"/>
      <c r="AP72" s="1036" t="s">
        <v>500</v>
      </c>
      <c r="AQ72" s="1036"/>
      <c r="AR72" s="1036"/>
      <c r="AS72" s="1036"/>
      <c r="AT72" s="1036"/>
      <c r="AU72" s="1036" t="s">
        <v>500</v>
      </c>
      <c r="AV72" s="1036"/>
      <c r="AW72" s="1036"/>
      <c r="AX72" s="1036"/>
      <c r="AY72" s="1036"/>
      <c r="AZ72" s="1037"/>
      <c r="BA72" s="1037"/>
      <c r="BB72" s="1037"/>
      <c r="BC72" s="1037"/>
      <c r="BD72" s="1038"/>
      <c r="BE72" s="237"/>
      <c r="BF72" s="237"/>
      <c r="BG72" s="237"/>
      <c r="BH72" s="237"/>
      <c r="BI72" s="237"/>
      <c r="BJ72" s="237"/>
      <c r="BK72" s="237"/>
      <c r="BL72" s="237"/>
      <c r="BM72" s="237"/>
      <c r="BN72" s="237"/>
      <c r="BO72" s="237"/>
      <c r="BP72" s="237"/>
      <c r="BQ72" s="234">
        <v>66</v>
      </c>
      <c r="BR72" s="239"/>
      <c r="BS72" s="1010"/>
      <c r="BT72" s="1011"/>
      <c r="BU72" s="1011"/>
      <c r="BV72" s="1011"/>
      <c r="BW72" s="1011"/>
      <c r="BX72" s="1011"/>
      <c r="BY72" s="1011"/>
      <c r="BZ72" s="1011"/>
      <c r="CA72" s="1011"/>
      <c r="CB72" s="1011"/>
      <c r="CC72" s="1011"/>
      <c r="CD72" s="1011"/>
      <c r="CE72" s="1011"/>
      <c r="CF72" s="1011"/>
      <c r="CG72" s="1020"/>
      <c r="CH72" s="1021"/>
      <c r="CI72" s="1022"/>
      <c r="CJ72" s="1022"/>
      <c r="CK72" s="1022"/>
      <c r="CL72" s="1023"/>
      <c r="CM72" s="1021"/>
      <c r="CN72" s="1022"/>
      <c r="CO72" s="1022"/>
      <c r="CP72" s="1022"/>
      <c r="CQ72" s="1023"/>
      <c r="CR72" s="1021"/>
      <c r="CS72" s="1022"/>
      <c r="CT72" s="1022"/>
      <c r="CU72" s="1022"/>
      <c r="CV72" s="1023"/>
      <c r="CW72" s="1021"/>
      <c r="CX72" s="1022"/>
      <c r="CY72" s="1022"/>
      <c r="CZ72" s="1022"/>
      <c r="DA72" s="1023"/>
      <c r="DB72" s="1021"/>
      <c r="DC72" s="1022"/>
      <c r="DD72" s="1022"/>
      <c r="DE72" s="1022"/>
      <c r="DF72" s="1023"/>
      <c r="DG72" s="1021"/>
      <c r="DH72" s="1022"/>
      <c r="DI72" s="1022"/>
      <c r="DJ72" s="1022"/>
      <c r="DK72" s="1023"/>
      <c r="DL72" s="1021"/>
      <c r="DM72" s="1022"/>
      <c r="DN72" s="1022"/>
      <c r="DO72" s="1022"/>
      <c r="DP72" s="1023"/>
      <c r="DQ72" s="1021"/>
      <c r="DR72" s="1022"/>
      <c r="DS72" s="1022"/>
      <c r="DT72" s="1022"/>
      <c r="DU72" s="1023"/>
      <c r="DV72" s="1010"/>
      <c r="DW72" s="1011"/>
      <c r="DX72" s="1011"/>
      <c r="DY72" s="1011"/>
      <c r="DZ72" s="1012"/>
      <c r="EA72" s="226"/>
    </row>
    <row r="73" spans="1:131" ht="26.25" customHeight="1" x14ac:dyDescent="0.15">
      <c r="A73" s="234">
        <v>6</v>
      </c>
      <c r="B73" s="1039" t="s">
        <v>572</v>
      </c>
      <c r="C73" s="1040"/>
      <c r="D73" s="1040"/>
      <c r="E73" s="1040"/>
      <c r="F73" s="1040"/>
      <c r="G73" s="1040"/>
      <c r="H73" s="1040"/>
      <c r="I73" s="1040"/>
      <c r="J73" s="1040"/>
      <c r="K73" s="1040"/>
      <c r="L73" s="1040"/>
      <c r="M73" s="1040"/>
      <c r="N73" s="1040"/>
      <c r="O73" s="1040"/>
      <c r="P73" s="1041"/>
      <c r="Q73" s="1042">
        <v>280</v>
      </c>
      <c r="R73" s="1036"/>
      <c r="S73" s="1036"/>
      <c r="T73" s="1036"/>
      <c r="U73" s="1036"/>
      <c r="V73" s="1036">
        <v>276</v>
      </c>
      <c r="W73" s="1036"/>
      <c r="X73" s="1036"/>
      <c r="Y73" s="1036"/>
      <c r="Z73" s="1036"/>
      <c r="AA73" s="1036">
        <v>4</v>
      </c>
      <c r="AB73" s="1036"/>
      <c r="AC73" s="1036"/>
      <c r="AD73" s="1036"/>
      <c r="AE73" s="1036"/>
      <c r="AF73" s="1036">
        <v>4</v>
      </c>
      <c r="AG73" s="1036"/>
      <c r="AH73" s="1036"/>
      <c r="AI73" s="1036"/>
      <c r="AJ73" s="1036"/>
      <c r="AK73" s="1036" t="s">
        <v>565</v>
      </c>
      <c r="AL73" s="1036"/>
      <c r="AM73" s="1036"/>
      <c r="AN73" s="1036"/>
      <c r="AO73" s="1036"/>
      <c r="AP73" s="1036">
        <v>26</v>
      </c>
      <c r="AQ73" s="1036"/>
      <c r="AR73" s="1036"/>
      <c r="AS73" s="1036"/>
      <c r="AT73" s="1036"/>
      <c r="AU73" s="1036">
        <v>15</v>
      </c>
      <c r="AV73" s="1036"/>
      <c r="AW73" s="1036"/>
      <c r="AX73" s="1036"/>
      <c r="AY73" s="1036"/>
      <c r="AZ73" s="1037"/>
      <c r="BA73" s="1037"/>
      <c r="BB73" s="1037"/>
      <c r="BC73" s="1037"/>
      <c r="BD73" s="1038"/>
      <c r="BE73" s="237"/>
      <c r="BF73" s="237"/>
      <c r="BG73" s="237"/>
      <c r="BH73" s="237"/>
      <c r="BI73" s="237"/>
      <c r="BJ73" s="237"/>
      <c r="BK73" s="237"/>
      <c r="BL73" s="237"/>
      <c r="BM73" s="237"/>
      <c r="BN73" s="237"/>
      <c r="BO73" s="237"/>
      <c r="BP73" s="237"/>
      <c r="BQ73" s="234">
        <v>67</v>
      </c>
      <c r="BR73" s="239"/>
      <c r="BS73" s="1010"/>
      <c r="BT73" s="1011"/>
      <c r="BU73" s="1011"/>
      <c r="BV73" s="1011"/>
      <c r="BW73" s="1011"/>
      <c r="BX73" s="1011"/>
      <c r="BY73" s="1011"/>
      <c r="BZ73" s="1011"/>
      <c r="CA73" s="1011"/>
      <c r="CB73" s="1011"/>
      <c r="CC73" s="1011"/>
      <c r="CD73" s="1011"/>
      <c r="CE73" s="1011"/>
      <c r="CF73" s="1011"/>
      <c r="CG73" s="1020"/>
      <c r="CH73" s="1021"/>
      <c r="CI73" s="1022"/>
      <c r="CJ73" s="1022"/>
      <c r="CK73" s="1022"/>
      <c r="CL73" s="1023"/>
      <c r="CM73" s="1021"/>
      <c r="CN73" s="1022"/>
      <c r="CO73" s="1022"/>
      <c r="CP73" s="1022"/>
      <c r="CQ73" s="1023"/>
      <c r="CR73" s="1021"/>
      <c r="CS73" s="1022"/>
      <c r="CT73" s="1022"/>
      <c r="CU73" s="1022"/>
      <c r="CV73" s="1023"/>
      <c r="CW73" s="1021"/>
      <c r="CX73" s="1022"/>
      <c r="CY73" s="1022"/>
      <c r="CZ73" s="1022"/>
      <c r="DA73" s="1023"/>
      <c r="DB73" s="1021"/>
      <c r="DC73" s="1022"/>
      <c r="DD73" s="1022"/>
      <c r="DE73" s="1022"/>
      <c r="DF73" s="1023"/>
      <c r="DG73" s="1021"/>
      <c r="DH73" s="1022"/>
      <c r="DI73" s="1022"/>
      <c r="DJ73" s="1022"/>
      <c r="DK73" s="1023"/>
      <c r="DL73" s="1021"/>
      <c r="DM73" s="1022"/>
      <c r="DN73" s="1022"/>
      <c r="DO73" s="1022"/>
      <c r="DP73" s="1023"/>
      <c r="DQ73" s="1021"/>
      <c r="DR73" s="1022"/>
      <c r="DS73" s="1022"/>
      <c r="DT73" s="1022"/>
      <c r="DU73" s="1023"/>
      <c r="DV73" s="1010"/>
      <c r="DW73" s="1011"/>
      <c r="DX73" s="1011"/>
      <c r="DY73" s="1011"/>
      <c r="DZ73" s="1012"/>
      <c r="EA73" s="226"/>
    </row>
    <row r="74" spans="1:131" ht="26.25" customHeight="1" x14ac:dyDescent="0.15">
      <c r="A74" s="234">
        <v>7</v>
      </c>
      <c r="B74" s="1039" t="s">
        <v>568</v>
      </c>
      <c r="C74" s="1040"/>
      <c r="D74" s="1040"/>
      <c r="E74" s="1040"/>
      <c r="F74" s="1040"/>
      <c r="G74" s="1040"/>
      <c r="H74" s="1040"/>
      <c r="I74" s="1040"/>
      <c r="J74" s="1040"/>
      <c r="K74" s="1040"/>
      <c r="L74" s="1040"/>
      <c r="M74" s="1040"/>
      <c r="N74" s="1040"/>
      <c r="O74" s="1040"/>
      <c r="P74" s="1041"/>
      <c r="Q74" s="1042">
        <v>461</v>
      </c>
      <c r="R74" s="1036"/>
      <c r="S74" s="1036"/>
      <c r="T74" s="1036"/>
      <c r="U74" s="1036"/>
      <c r="V74" s="1036">
        <v>257</v>
      </c>
      <c r="W74" s="1036"/>
      <c r="X74" s="1036"/>
      <c r="Y74" s="1036"/>
      <c r="Z74" s="1036"/>
      <c r="AA74" s="1036">
        <v>204</v>
      </c>
      <c r="AB74" s="1036"/>
      <c r="AC74" s="1036"/>
      <c r="AD74" s="1036"/>
      <c r="AE74" s="1036"/>
      <c r="AF74" s="1036">
        <v>204</v>
      </c>
      <c r="AG74" s="1036"/>
      <c r="AH74" s="1036"/>
      <c r="AI74" s="1036"/>
      <c r="AJ74" s="1036"/>
      <c r="AK74" s="1036" t="s">
        <v>565</v>
      </c>
      <c r="AL74" s="1036"/>
      <c r="AM74" s="1036"/>
      <c r="AN74" s="1036"/>
      <c r="AO74" s="1036"/>
      <c r="AP74" s="1036" t="s">
        <v>565</v>
      </c>
      <c r="AQ74" s="1036"/>
      <c r="AR74" s="1036"/>
      <c r="AS74" s="1036"/>
      <c r="AT74" s="1036"/>
      <c r="AU74" s="1036" t="s">
        <v>565</v>
      </c>
      <c r="AV74" s="1036"/>
      <c r="AW74" s="1036"/>
      <c r="AX74" s="1036"/>
      <c r="AY74" s="1036"/>
      <c r="AZ74" s="1037"/>
      <c r="BA74" s="1037"/>
      <c r="BB74" s="1037"/>
      <c r="BC74" s="1037"/>
      <c r="BD74" s="1038"/>
      <c r="BE74" s="237"/>
      <c r="BF74" s="237"/>
      <c r="BG74" s="237"/>
      <c r="BH74" s="237"/>
      <c r="BI74" s="237"/>
      <c r="BJ74" s="237"/>
      <c r="BK74" s="237"/>
      <c r="BL74" s="237"/>
      <c r="BM74" s="237"/>
      <c r="BN74" s="237"/>
      <c r="BO74" s="237"/>
      <c r="BP74" s="237"/>
      <c r="BQ74" s="234">
        <v>68</v>
      </c>
      <c r="BR74" s="239"/>
      <c r="BS74" s="1010"/>
      <c r="BT74" s="1011"/>
      <c r="BU74" s="1011"/>
      <c r="BV74" s="1011"/>
      <c r="BW74" s="1011"/>
      <c r="BX74" s="1011"/>
      <c r="BY74" s="1011"/>
      <c r="BZ74" s="1011"/>
      <c r="CA74" s="1011"/>
      <c r="CB74" s="1011"/>
      <c r="CC74" s="1011"/>
      <c r="CD74" s="1011"/>
      <c r="CE74" s="1011"/>
      <c r="CF74" s="1011"/>
      <c r="CG74" s="1020"/>
      <c r="CH74" s="1021"/>
      <c r="CI74" s="1022"/>
      <c r="CJ74" s="1022"/>
      <c r="CK74" s="1022"/>
      <c r="CL74" s="1023"/>
      <c r="CM74" s="1021"/>
      <c r="CN74" s="1022"/>
      <c r="CO74" s="1022"/>
      <c r="CP74" s="1022"/>
      <c r="CQ74" s="1023"/>
      <c r="CR74" s="1021"/>
      <c r="CS74" s="1022"/>
      <c r="CT74" s="1022"/>
      <c r="CU74" s="1022"/>
      <c r="CV74" s="1023"/>
      <c r="CW74" s="1021"/>
      <c r="CX74" s="1022"/>
      <c r="CY74" s="1022"/>
      <c r="CZ74" s="1022"/>
      <c r="DA74" s="1023"/>
      <c r="DB74" s="1021"/>
      <c r="DC74" s="1022"/>
      <c r="DD74" s="1022"/>
      <c r="DE74" s="1022"/>
      <c r="DF74" s="1023"/>
      <c r="DG74" s="1021"/>
      <c r="DH74" s="1022"/>
      <c r="DI74" s="1022"/>
      <c r="DJ74" s="1022"/>
      <c r="DK74" s="1023"/>
      <c r="DL74" s="1021"/>
      <c r="DM74" s="1022"/>
      <c r="DN74" s="1022"/>
      <c r="DO74" s="1022"/>
      <c r="DP74" s="1023"/>
      <c r="DQ74" s="1021"/>
      <c r="DR74" s="1022"/>
      <c r="DS74" s="1022"/>
      <c r="DT74" s="1022"/>
      <c r="DU74" s="1023"/>
      <c r="DV74" s="1010"/>
      <c r="DW74" s="1011"/>
      <c r="DX74" s="1011"/>
      <c r="DY74" s="1011"/>
      <c r="DZ74" s="1012"/>
      <c r="EA74" s="226"/>
    </row>
    <row r="75" spans="1:131" ht="26.25" customHeight="1" x14ac:dyDescent="0.15">
      <c r="A75" s="234">
        <v>8</v>
      </c>
      <c r="B75" s="1039" t="s">
        <v>574</v>
      </c>
      <c r="C75" s="1040"/>
      <c r="D75" s="1040"/>
      <c r="E75" s="1040"/>
      <c r="F75" s="1040"/>
      <c r="G75" s="1040"/>
      <c r="H75" s="1040"/>
      <c r="I75" s="1040"/>
      <c r="J75" s="1040"/>
      <c r="K75" s="1040"/>
      <c r="L75" s="1040"/>
      <c r="M75" s="1040"/>
      <c r="N75" s="1040"/>
      <c r="O75" s="1040"/>
      <c r="P75" s="1041"/>
      <c r="Q75" s="1043">
        <v>19</v>
      </c>
      <c r="R75" s="1044"/>
      <c r="S75" s="1044"/>
      <c r="T75" s="1044"/>
      <c r="U75" s="1045"/>
      <c r="V75" s="1046">
        <v>18</v>
      </c>
      <c r="W75" s="1044"/>
      <c r="X75" s="1044"/>
      <c r="Y75" s="1044"/>
      <c r="Z75" s="1045"/>
      <c r="AA75" s="1046">
        <v>1</v>
      </c>
      <c r="AB75" s="1044"/>
      <c r="AC75" s="1044"/>
      <c r="AD75" s="1044"/>
      <c r="AE75" s="1045"/>
      <c r="AF75" s="1046">
        <v>1</v>
      </c>
      <c r="AG75" s="1044"/>
      <c r="AH75" s="1044"/>
      <c r="AI75" s="1044"/>
      <c r="AJ75" s="1045"/>
      <c r="AK75" s="1046">
        <v>12</v>
      </c>
      <c r="AL75" s="1044"/>
      <c r="AM75" s="1044"/>
      <c r="AN75" s="1044"/>
      <c r="AO75" s="1045"/>
      <c r="AP75" s="1046" t="s">
        <v>565</v>
      </c>
      <c r="AQ75" s="1044"/>
      <c r="AR75" s="1044"/>
      <c r="AS75" s="1044"/>
      <c r="AT75" s="1045"/>
      <c r="AU75" s="1046" t="s">
        <v>565</v>
      </c>
      <c r="AV75" s="1044"/>
      <c r="AW75" s="1044"/>
      <c r="AX75" s="1044"/>
      <c r="AY75" s="1045"/>
      <c r="AZ75" s="1037"/>
      <c r="BA75" s="1037"/>
      <c r="BB75" s="1037"/>
      <c r="BC75" s="1037"/>
      <c r="BD75" s="1038"/>
      <c r="BE75" s="237"/>
      <c r="BF75" s="237"/>
      <c r="BG75" s="237"/>
      <c r="BH75" s="237"/>
      <c r="BI75" s="237"/>
      <c r="BJ75" s="237"/>
      <c r="BK75" s="237"/>
      <c r="BL75" s="237"/>
      <c r="BM75" s="237"/>
      <c r="BN75" s="237"/>
      <c r="BO75" s="237"/>
      <c r="BP75" s="237"/>
      <c r="BQ75" s="234">
        <v>69</v>
      </c>
      <c r="BR75" s="239"/>
      <c r="BS75" s="1010"/>
      <c r="BT75" s="1011"/>
      <c r="BU75" s="1011"/>
      <c r="BV75" s="1011"/>
      <c r="BW75" s="1011"/>
      <c r="BX75" s="1011"/>
      <c r="BY75" s="1011"/>
      <c r="BZ75" s="1011"/>
      <c r="CA75" s="1011"/>
      <c r="CB75" s="1011"/>
      <c r="CC75" s="1011"/>
      <c r="CD75" s="1011"/>
      <c r="CE75" s="1011"/>
      <c r="CF75" s="1011"/>
      <c r="CG75" s="1020"/>
      <c r="CH75" s="1021"/>
      <c r="CI75" s="1022"/>
      <c r="CJ75" s="1022"/>
      <c r="CK75" s="1022"/>
      <c r="CL75" s="1023"/>
      <c r="CM75" s="1021"/>
      <c r="CN75" s="1022"/>
      <c r="CO75" s="1022"/>
      <c r="CP75" s="1022"/>
      <c r="CQ75" s="1023"/>
      <c r="CR75" s="1021"/>
      <c r="CS75" s="1022"/>
      <c r="CT75" s="1022"/>
      <c r="CU75" s="1022"/>
      <c r="CV75" s="1023"/>
      <c r="CW75" s="1021"/>
      <c r="CX75" s="1022"/>
      <c r="CY75" s="1022"/>
      <c r="CZ75" s="1022"/>
      <c r="DA75" s="1023"/>
      <c r="DB75" s="1021"/>
      <c r="DC75" s="1022"/>
      <c r="DD75" s="1022"/>
      <c r="DE75" s="1022"/>
      <c r="DF75" s="1023"/>
      <c r="DG75" s="1021"/>
      <c r="DH75" s="1022"/>
      <c r="DI75" s="1022"/>
      <c r="DJ75" s="1022"/>
      <c r="DK75" s="1023"/>
      <c r="DL75" s="1021"/>
      <c r="DM75" s="1022"/>
      <c r="DN75" s="1022"/>
      <c r="DO75" s="1022"/>
      <c r="DP75" s="1023"/>
      <c r="DQ75" s="1021"/>
      <c r="DR75" s="1022"/>
      <c r="DS75" s="1022"/>
      <c r="DT75" s="1022"/>
      <c r="DU75" s="1023"/>
      <c r="DV75" s="1010"/>
      <c r="DW75" s="1011"/>
      <c r="DX75" s="1011"/>
      <c r="DY75" s="1011"/>
      <c r="DZ75" s="1012"/>
      <c r="EA75" s="226"/>
    </row>
    <row r="76" spans="1:131" ht="26.25" customHeight="1" x14ac:dyDescent="0.15">
      <c r="A76" s="234">
        <v>9</v>
      </c>
      <c r="B76" s="1039" t="s">
        <v>569</v>
      </c>
      <c r="C76" s="1040"/>
      <c r="D76" s="1040"/>
      <c r="E76" s="1040"/>
      <c r="F76" s="1040"/>
      <c r="G76" s="1040"/>
      <c r="H76" s="1040"/>
      <c r="I76" s="1040"/>
      <c r="J76" s="1040"/>
      <c r="K76" s="1040"/>
      <c r="L76" s="1040"/>
      <c r="M76" s="1040"/>
      <c r="N76" s="1040"/>
      <c r="O76" s="1040"/>
      <c r="P76" s="1041"/>
      <c r="Q76" s="1042">
        <v>975</v>
      </c>
      <c r="R76" s="1036"/>
      <c r="S76" s="1036"/>
      <c r="T76" s="1036"/>
      <c r="U76" s="1036"/>
      <c r="V76" s="1036">
        <v>965</v>
      </c>
      <c r="W76" s="1036"/>
      <c r="X76" s="1036"/>
      <c r="Y76" s="1036"/>
      <c r="Z76" s="1036"/>
      <c r="AA76" s="1036">
        <v>10</v>
      </c>
      <c r="AB76" s="1036"/>
      <c r="AC76" s="1036"/>
      <c r="AD76" s="1036"/>
      <c r="AE76" s="1036"/>
      <c r="AF76" s="1036">
        <v>10</v>
      </c>
      <c r="AG76" s="1036"/>
      <c r="AH76" s="1036"/>
      <c r="AI76" s="1036"/>
      <c r="AJ76" s="1036"/>
      <c r="AK76" s="1036" t="s">
        <v>565</v>
      </c>
      <c r="AL76" s="1036"/>
      <c r="AM76" s="1036"/>
      <c r="AN76" s="1036"/>
      <c r="AO76" s="1036"/>
      <c r="AP76" s="1036" t="s">
        <v>565</v>
      </c>
      <c r="AQ76" s="1036"/>
      <c r="AR76" s="1036"/>
      <c r="AS76" s="1036"/>
      <c r="AT76" s="1036"/>
      <c r="AU76" s="1036" t="s">
        <v>565</v>
      </c>
      <c r="AV76" s="1036"/>
      <c r="AW76" s="1036"/>
      <c r="AX76" s="1036"/>
      <c r="AY76" s="1036"/>
      <c r="AZ76" s="1037"/>
      <c r="BA76" s="1037"/>
      <c r="BB76" s="1037"/>
      <c r="BC76" s="1037"/>
      <c r="BD76" s="1038"/>
      <c r="BE76" s="237"/>
      <c r="BF76" s="237"/>
      <c r="BG76" s="237"/>
      <c r="BH76" s="237"/>
      <c r="BI76" s="237"/>
      <c r="BJ76" s="237"/>
      <c r="BK76" s="237"/>
      <c r="BL76" s="237"/>
      <c r="BM76" s="237"/>
      <c r="BN76" s="237"/>
      <c r="BO76" s="237"/>
      <c r="BP76" s="237"/>
      <c r="BQ76" s="234">
        <v>70</v>
      </c>
      <c r="BR76" s="239"/>
      <c r="BS76" s="1010"/>
      <c r="BT76" s="1011"/>
      <c r="BU76" s="1011"/>
      <c r="BV76" s="1011"/>
      <c r="BW76" s="1011"/>
      <c r="BX76" s="1011"/>
      <c r="BY76" s="1011"/>
      <c r="BZ76" s="1011"/>
      <c r="CA76" s="1011"/>
      <c r="CB76" s="1011"/>
      <c r="CC76" s="1011"/>
      <c r="CD76" s="1011"/>
      <c r="CE76" s="1011"/>
      <c r="CF76" s="1011"/>
      <c r="CG76" s="1020"/>
      <c r="CH76" s="1021"/>
      <c r="CI76" s="1022"/>
      <c r="CJ76" s="1022"/>
      <c r="CK76" s="1022"/>
      <c r="CL76" s="1023"/>
      <c r="CM76" s="1021"/>
      <c r="CN76" s="1022"/>
      <c r="CO76" s="1022"/>
      <c r="CP76" s="1022"/>
      <c r="CQ76" s="1023"/>
      <c r="CR76" s="1021"/>
      <c r="CS76" s="1022"/>
      <c r="CT76" s="1022"/>
      <c r="CU76" s="1022"/>
      <c r="CV76" s="1023"/>
      <c r="CW76" s="1021"/>
      <c r="CX76" s="1022"/>
      <c r="CY76" s="1022"/>
      <c r="CZ76" s="1022"/>
      <c r="DA76" s="1023"/>
      <c r="DB76" s="1021"/>
      <c r="DC76" s="1022"/>
      <c r="DD76" s="1022"/>
      <c r="DE76" s="1022"/>
      <c r="DF76" s="1023"/>
      <c r="DG76" s="1021"/>
      <c r="DH76" s="1022"/>
      <c r="DI76" s="1022"/>
      <c r="DJ76" s="1022"/>
      <c r="DK76" s="1023"/>
      <c r="DL76" s="1021"/>
      <c r="DM76" s="1022"/>
      <c r="DN76" s="1022"/>
      <c r="DO76" s="1022"/>
      <c r="DP76" s="1023"/>
      <c r="DQ76" s="1021"/>
      <c r="DR76" s="1022"/>
      <c r="DS76" s="1022"/>
      <c r="DT76" s="1022"/>
      <c r="DU76" s="1023"/>
      <c r="DV76" s="1010"/>
      <c r="DW76" s="1011"/>
      <c r="DX76" s="1011"/>
      <c r="DY76" s="1011"/>
      <c r="DZ76" s="1012"/>
      <c r="EA76" s="226"/>
    </row>
    <row r="77" spans="1:131" ht="26.25" customHeight="1" x14ac:dyDescent="0.15">
      <c r="A77" s="234">
        <v>10</v>
      </c>
      <c r="B77" s="1039" t="s">
        <v>571</v>
      </c>
      <c r="C77" s="1040"/>
      <c r="D77" s="1040"/>
      <c r="E77" s="1040"/>
      <c r="F77" s="1040"/>
      <c r="G77" s="1040"/>
      <c r="H77" s="1040"/>
      <c r="I77" s="1040"/>
      <c r="J77" s="1040"/>
      <c r="K77" s="1040"/>
      <c r="L77" s="1040"/>
      <c r="M77" s="1040"/>
      <c r="N77" s="1040"/>
      <c r="O77" s="1040"/>
      <c r="P77" s="1041"/>
      <c r="Q77" s="1042">
        <v>359263</v>
      </c>
      <c r="R77" s="1036"/>
      <c r="S77" s="1036"/>
      <c r="T77" s="1036"/>
      <c r="U77" s="1036"/>
      <c r="V77" s="1036">
        <v>349158</v>
      </c>
      <c r="W77" s="1036"/>
      <c r="X77" s="1036"/>
      <c r="Y77" s="1036"/>
      <c r="Z77" s="1036"/>
      <c r="AA77" s="1036">
        <v>10106</v>
      </c>
      <c r="AB77" s="1036"/>
      <c r="AC77" s="1036"/>
      <c r="AD77" s="1036"/>
      <c r="AE77" s="1036"/>
      <c r="AF77" s="1036">
        <v>10106</v>
      </c>
      <c r="AG77" s="1036"/>
      <c r="AH77" s="1036"/>
      <c r="AI77" s="1036"/>
      <c r="AJ77" s="1036"/>
      <c r="AK77" s="1036">
        <v>703</v>
      </c>
      <c r="AL77" s="1036"/>
      <c r="AM77" s="1036"/>
      <c r="AN77" s="1036"/>
      <c r="AO77" s="1036"/>
      <c r="AP77" s="1036" t="s">
        <v>500</v>
      </c>
      <c r="AQ77" s="1036"/>
      <c r="AR77" s="1036"/>
      <c r="AS77" s="1036"/>
      <c r="AT77" s="1036"/>
      <c r="AU77" s="1036" t="s">
        <v>500</v>
      </c>
      <c r="AV77" s="1036"/>
      <c r="AW77" s="1036"/>
      <c r="AX77" s="1036"/>
      <c r="AY77" s="1036"/>
      <c r="AZ77" s="1037"/>
      <c r="BA77" s="1037"/>
      <c r="BB77" s="1037"/>
      <c r="BC77" s="1037"/>
      <c r="BD77" s="1038"/>
      <c r="BE77" s="237"/>
      <c r="BF77" s="237"/>
      <c r="BG77" s="237"/>
      <c r="BH77" s="237"/>
      <c r="BI77" s="237"/>
      <c r="BJ77" s="237"/>
      <c r="BK77" s="237"/>
      <c r="BL77" s="237"/>
      <c r="BM77" s="237"/>
      <c r="BN77" s="237"/>
      <c r="BO77" s="237"/>
      <c r="BP77" s="237"/>
      <c r="BQ77" s="234">
        <v>71</v>
      </c>
      <c r="BR77" s="239"/>
      <c r="BS77" s="1010"/>
      <c r="BT77" s="1011"/>
      <c r="BU77" s="1011"/>
      <c r="BV77" s="1011"/>
      <c r="BW77" s="1011"/>
      <c r="BX77" s="1011"/>
      <c r="BY77" s="1011"/>
      <c r="BZ77" s="1011"/>
      <c r="CA77" s="1011"/>
      <c r="CB77" s="1011"/>
      <c r="CC77" s="1011"/>
      <c r="CD77" s="1011"/>
      <c r="CE77" s="1011"/>
      <c r="CF77" s="1011"/>
      <c r="CG77" s="1020"/>
      <c r="CH77" s="1021"/>
      <c r="CI77" s="1022"/>
      <c r="CJ77" s="1022"/>
      <c r="CK77" s="1022"/>
      <c r="CL77" s="1023"/>
      <c r="CM77" s="1021"/>
      <c r="CN77" s="1022"/>
      <c r="CO77" s="1022"/>
      <c r="CP77" s="1022"/>
      <c r="CQ77" s="1023"/>
      <c r="CR77" s="1021"/>
      <c r="CS77" s="1022"/>
      <c r="CT77" s="1022"/>
      <c r="CU77" s="1022"/>
      <c r="CV77" s="1023"/>
      <c r="CW77" s="1021"/>
      <c r="CX77" s="1022"/>
      <c r="CY77" s="1022"/>
      <c r="CZ77" s="1022"/>
      <c r="DA77" s="1023"/>
      <c r="DB77" s="1021"/>
      <c r="DC77" s="1022"/>
      <c r="DD77" s="1022"/>
      <c r="DE77" s="1022"/>
      <c r="DF77" s="1023"/>
      <c r="DG77" s="1021"/>
      <c r="DH77" s="1022"/>
      <c r="DI77" s="1022"/>
      <c r="DJ77" s="1022"/>
      <c r="DK77" s="1023"/>
      <c r="DL77" s="1021"/>
      <c r="DM77" s="1022"/>
      <c r="DN77" s="1022"/>
      <c r="DO77" s="1022"/>
      <c r="DP77" s="1023"/>
      <c r="DQ77" s="1021"/>
      <c r="DR77" s="1022"/>
      <c r="DS77" s="1022"/>
      <c r="DT77" s="1022"/>
      <c r="DU77" s="1023"/>
      <c r="DV77" s="1010"/>
      <c r="DW77" s="1011"/>
      <c r="DX77" s="1011"/>
      <c r="DY77" s="1011"/>
      <c r="DZ77" s="1012"/>
      <c r="EA77" s="226"/>
    </row>
    <row r="78" spans="1:131" ht="26.25" customHeight="1" x14ac:dyDescent="0.15">
      <c r="A78" s="234">
        <v>11</v>
      </c>
      <c r="B78" s="1039"/>
      <c r="C78" s="1040"/>
      <c r="D78" s="1040"/>
      <c r="E78" s="1040"/>
      <c r="F78" s="1040"/>
      <c r="G78" s="1040"/>
      <c r="H78" s="1040"/>
      <c r="I78" s="1040"/>
      <c r="J78" s="1040"/>
      <c r="K78" s="1040"/>
      <c r="L78" s="1040"/>
      <c r="M78" s="1040"/>
      <c r="N78" s="1040"/>
      <c r="O78" s="1040"/>
      <c r="P78" s="1041"/>
      <c r="Q78" s="1042"/>
      <c r="R78" s="1036"/>
      <c r="S78" s="1036"/>
      <c r="T78" s="1036"/>
      <c r="U78" s="1036"/>
      <c r="V78" s="1036"/>
      <c r="W78" s="1036"/>
      <c r="X78" s="1036"/>
      <c r="Y78" s="1036"/>
      <c r="Z78" s="1036"/>
      <c r="AA78" s="1036"/>
      <c r="AB78" s="1036"/>
      <c r="AC78" s="1036"/>
      <c r="AD78" s="1036"/>
      <c r="AE78" s="1036"/>
      <c r="AF78" s="1036"/>
      <c r="AG78" s="1036"/>
      <c r="AH78" s="1036"/>
      <c r="AI78" s="1036"/>
      <c r="AJ78" s="1036"/>
      <c r="AK78" s="1036"/>
      <c r="AL78" s="1036"/>
      <c r="AM78" s="1036"/>
      <c r="AN78" s="1036"/>
      <c r="AO78" s="1036"/>
      <c r="AP78" s="1036"/>
      <c r="AQ78" s="1036"/>
      <c r="AR78" s="1036"/>
      <c r="AS78" s="1036"/>
      <c r="AT78" s="1036"/>
      <c r="AU78" s="1036"/>
      <c r="AV78" s="1036"/>
      <c r="AW78" s="1036"/>
      <c r="AX78" s="1036"/>
      <c r="AY78" s="1036"/>
      <c r="AZ78" s="1037"/>
      <c r="BA78" s="1037"/>
      <c r="BB78" s="1037"/>
      <c r="BC78" s="1037"/>
      <c r="BD78" s="1038"/>
      <c r="BE78" s="237"/>
      <c r="BF78" s="237"/>
      <c r="BG78" s="237"/>
      <c r="BH78" s="237"/>
      <c r="BI78" s="237"/>
      <c r="BJ78" s="226"/>
      <c r="BK78" s="226"/>
      <c r="BL78" s="226"/>
      <c r="BM78" s="226"/>
      <c r="BN78" s="226"/>
      <c r="BO78" s="237"/>
      <c r="BP78" s="237"/>
      <c r="BQ78" s="234">
        <v>72</v>
      </c>
      <c r="BR78" s="239"/>
      <c r="BS78" s="1010"/>
      <c r="BT78" s="1011"/>
      <c r="BU78" s="1011"/>
      <c r="BV78" s="1011"/>
      <c r="BW78" s="1011"/>
      <c r="BX78" s="1011"/>
      <c r="BY78" s="1011"/>
      <c r="BZ78" s="1011"/>
      <c r="CA78" s="1011"/>
      <c r="CB78" s="1011"/>
      <c r="CC78" s="1011"/>
      <c r="CD78" s="1011"/>
      <c r="CE78" s="1011"/>
      <c r="CF78" s="1011"/>
      <c r="CG78" s="1020"/>
      <c r="CH78" s="1021"/>
      <c r="CI78" s="1022"/>
      <c r="CJ78" s="1022"/>
      <c r="CK78" s="1022"/>
      <c r="CL78" s="1023"/>
      <c r="CM78" s="1021"/>
      <c r="CN78" s="1022"/>
      <c r="CO78" s="1022"/>
      <c r="CP78" s="1022"/>
      <c r="CQ78" s="1023"/>
      <c r="CR78" s="1021"/>
      <c r="CS78" s="1022"/>
      <c r="CT78" s="1022"/>
      <c r="CU78" s="1022"/>
      <c r="CV78" s="1023"/>
      <c r="CW78" s="1021"/>
      <c r="CX78" s="1022"/>
      <c r="CY78" s="1022"/>
      <c r="CZ78" s="1022"/>
      <c r="DA78" s="1023"/>
      <c r="DB78" s="1021"/>
      <c r="DC78" s="1022"/>
      <c r="DD78" s="1022"/>
      <c r="DE78" s="1022"/>
      <c r="DF78" s="1023"/>
      <c r="DG78" s="1021"/>
      <c r="DH78" s="1022"/>
      <c r="DI78" s="1022"/>
      <c r="DJ78" s="1022"/>
      <c r="DK78" s="1023"/>
      <c r="DL78" s="1021"/>
      <c r="DM78" s="1022"/>
      <c r="DN78" s="1022"/>
      <c r="DO78" s="1022"/>
      <c r="DP78" s="1023"/>
      <c r="DQ78" s="1021"/>
      <c r="DR78" s="1022"/>
      <c r="DS78" s="1022"/>
      <c r="DT78" s="1022"/>
      <c r="DU78" s="1023"/>
      <c r="DV78" s="1010"/>
      <c r="DW78" s="1011"/>
      <c r="DX78" s="1011"/>
      <c r="DY78" s="1011"/>
      <c r="DZ78" s="1012"/>
      <c r="EA78" s="226"/>
    </row>
    <row r="79" spans="1:131" ht="26.25" customHeight="1" x14ac:dyDescent="0.15">
      <c r="A79" s="234">
        <v>12</v>
      </c>
      <c r="B79" s="1039"/>
      <c r="C79" s="1040"/>
      <c r="D79" s="1040"/>
      <c r="E79" s="1040"/>
      <c r="F79" s="1040"/>
      <c r="G79" s="1040"/>
      <c r="H79" s="1040"/>
      <c r="I79" s="1040"/>
      <c r="J79" s="1040"/>
      <c r="K79" s="1040"/>
      <c r="L79" s="1040"/>
      <c r="M79" s="1040"/>
      <c r="N79" s="1040"/>
      <c r="O79" s="1040"/>
      <c r="P79" s="1041"/>
      <c r="Q79" s="1042"/>
      <c r="R79" s="1036"/>
      <c r="S79" s="1036"/>
      <c r="T79" s="1036"/>
      <c r="U79" s="1036"/>
      <c r="V79" s="1036"/>
      <c r="W79" s="1036"/>
      <c r="X79" s="1036"/>
      <c r="Y79" s="1036"/>
      <c r="Z79" s="1036"/>
      <c r="AA79" s="1036"/>
      <c r="AB79" s="1036"/>
      <c r="AC79" s="1036"/>
      <c r="AD79" s="1036"/>
      <c r="AE79" s="1036"/>
      <c r="AF79" s="1036"/>
      <c r="AG79" s="1036"/>
      <c r="AH79" s="1036"/>
      <c r="AI79" s="1036"/>
      <c r="AJ79" s="1036"/>
      <c r="AK79" s="1036"/>
      <c r="AL79" s="1036"/>
      <c r="AM79" s="1036"/>
      <c r="AN79" s="1036"/>
      <c r="AO79" s="1036"/>
      <c r="AP79" s="1036"/>
      <c r="AQ79" s="1036"/>
      <c r="AR79" s="1036"/>
      <c r="AS79" s="1036"/>
      <c r="AT79" s="1036"/>
      <c r="AU79" s="1036"/>
      <c r="AV79" s="1036"/>
      <c r="AW79" s="1036"/>
      <c r="AX79" s="1036"/>
      <c r="AY79" s="1036"/>
      <c r="AZ79" s="1037"/>
      <c r="BA79" s="1037"/>
      <c r="BB79" s="1037"/>
      <c r="BC79" s="1037"/>
      <c r="BD79" s="1038"/>
      <c r="BE79" s="237"/>
      <c r="BF79" s="237"/>
      <c r="BG79" s="237"/>
      <c r="BH79" s="237"/>
      <c r="BI79" s="237"/>
      <c r="BJ79" s="226"/>
      <c r="BK79" s="226"/>
      <c r="BL79" s="226"/>
      <c r="BM79" s="226"/>
      <c r="BN79" s="226"/>
      <c r="BO79" s="237"/>
      <c r="BP79" s="237"/>
      <c r="BQ79" s="234">
        <v>73</v>
      </c>
      <c r="BR79" s="239"/>
      <c r="BS79" s="1010"/>
      <c r="BT79" s="1011"/>
      <c r="BU79" s="1011"/>
      <c r="BV79" s="1011"/>
      <c r="BW79" s="1011"/>
      <c r="BX79" s="1011"/>
      <c r="BY79" s="1011"/>
      <c r="BZ79" s="1011"/>
      <c r="CA79" s="1011"/>
      <c r="CB79" s="1011"/>
      <c r="CC79" s="1011"/>
      <c r="CD79" s="1011"/>
      <c r="CE79" s="1011"/>
      <c r="CF79" s="1011"/>
      <c r="CG79" s="1020"/>
      <c r="CH79" s="1021"/>
      <c r="CI79" s="1022"/>
      <c r="CJ79" s="1022"/>
      <c r="CK79" s="1022"/>
      <c r="CL79" s="1023"/>
      <c r="CM79" s="1021"/>
      <c r="CN79" s="1022"/>
      <c r="CO79" s="1022"/>
      <c r="CP79" s="1022"/>
      <c r="CQ79" s="1023"/>
      <c r="CR79" s="1021"/>
      <c r="CS79" s="1022"/>
      <c r="CT79" s="1022"/>
      <c r="CU79" s="1022"/>
      <c r="CV79" s="1023"/>
      <c r="CW79" s="1021"/>
      <c r="CX79" s="1022"/>
      <c r="CY79" s="1022"/>
      <c r="CZ79" s="1022"/>
      <c r="DA79" s="1023"/>
      <c r="DB79" s="1021"/>
      <c r="DC79" s="1022"/>
      <c r="DD79" s="1022"/>
      <c r="DE79" s="1022"/>
      <c r="DF79" s="1023"/>
      <c r="DG79" s="1021"/>
      <c r="DH79" s="1022"/>
      <c r="DI79" s="1022"/>
      <c r="DJ79" s="1022"/>
      <c r="DK79" s="1023"/>
      <c r="DL79" s="1021"/>
      <c r="DM79" s="1022"/>
      <c r="DN79" s="1022"/>
      <c r="DO79" s="1022"/>
      <c r="DP79" s="1023"/>
      <c r="DQ79" s="1021"/>
      <c r="DR79" s="1022"/>
      <c r="DS79" s="1022"/>
      <c r="DT79" s="1022"/>
      <c r="DU79" s="1023"/>
      <c r="DV79" s="1010"/>
      <c r="DW79" s="1011"/>
      <c r="DX79" s="1011"/>
      <c r="DY79" s="1011"/>
      <c r="DZ79" s="1012"/>
      <c r="EA79" s="226"/>
    </row>
    <row r="80" spans="1:131" ht="26.25" customHeight="1" x14ac:dyDescent="0.15">
      <c r="A80" s="234">
        <v>13</v>
      </c>
      <c r="B80" s="1039"/>
      <c r="C80" s="1040"/>
      <c r="D80" s="1040"/>
      <c r="E80" s="1040"/>
      <c r="F80" s="1040"/>
      <c r="G80" s="1040"/>
      <c r="H80" s="1040"/>
      <c r="I80" s="1040"/>
      <c r="J80" s="1040"/>
      <c r="K80" s="1040"/>
      <c r="L80" s="1040"/>
      <c r="M80" s="1040"/>
      <c r="N80" s="1040"/>
      <c r="O80" s="1040"/>
      <c r="P80" s="1041"/>
      <c r="Q80" s="1042"/>
      <c r="R80" s="1036"/>
      <c r="S80" s="1036"/>
      <c r="T80" s="1036"/>
      <c r="U80" s="1036"/>
      <c r="V80" s="1036"/>
      <c r="W80" s="1036"/>
      <c r="X80" s="1036"/>
      <c r="Y80" s="1036"/>
      <c r="Z80" s="1036"/>
      <c r="AA80" s="1036"/>
      <c r="AB80" s="1036"/>
      <c r="AC80" s="1036"/>
      <c r="AD80" s="1036"/>
      <c r="AE80" s="1036"/>
      <c r="AF80" s="1036"/>
      <c r="AG80" s="1036"/>
      <c r="AH80" s="1036"/>
      <c r="AI80" s="1036"/>
      <c r="AJ80" s="1036"/>
      <c r="AK80" s="1036"/>
      <c r="AL80" s="1036"/>
      <c r="AM80" s="1036"/>
      <c r="AN80" s="1036"/>
      <c r="AO80" s="1036"/>
      <c r="AP80" s="1036"/>
      <c r="AQ80" s="1036"/>
      <c r="AR80" s="1036"/>
      <c r="AS80" s="1036"/>
      <c r="AT80" s="1036"/>
      <c r="AU80" s="1036"/>
      <c r="AV80" s="1036"/>
      <c r="AW80" s="1036"/>
      <c r="AX80" s="1036"/>
      <c r="AY80" s="1036"/>
      <c r="AZ80" s="1037"/>
      <c r="BA80" s="1037"/>
      <c r="BB80" s="1037"/>
      <c r="BC80" s="1037"/>
      <c r="BD80" s="1038"/>
      <c r="BE80" s="237"/>
      <c r="BF80" s="237"/>
      <c r="BG80" s="237"/>
      <c r="BH80" s="237"/>
      <c r="BI80" s="237"/>
      <c r="BJ80" s="237"/>
      <c r="BK80" s="237"/>
      <c r="BL80" s="237"/>
      <c r="BM80" s="237"/>
      <c r="BN80" s="237"/>
      <c r="BO80" s="237"/>
      <c r="BP80" s="237"/>
      <c r="BQ80" s="234">
        <v>74</v>
      </c>
      <c r="BR80" s="239"/>
      <c r="BS80" s="1010"/>
      <c r="BT80" s="1011"/>
      <c r="BU80" s="1011"/>
      <c r="BV80" s="1011"/>
      <c r="BW80" s="1011"/>
      <c r="BX80" s="1011"/>
      <c r="BY80" s="1011"/>
      <c r="BZ80" s="1011"/>
      <c r="CA80" s="1011"/>
      <c r="CB80" s="1011"/>
      <c r="CC80" s="1011"/>
      <c r="CD80" s="1011"/>
      <c r="CE80" s="1011"/>
      <c r="CF80" s="1011"/>
      <c r="CG80" s="1020"/>
      <c r="CH80" s="1021"/>
      <c r="CI80" s="1022"/>
      <c r="CJ80" s="1022"/>
      <c r="CK80" s="1022"/>
      <c r="CL80" s="1023"/>
      <c r="CM80" s="1021"/>
      <c r="CN80" s="1022"/>
      <c r="CO80" s="1022"/>
      <c r="CP80" s="1022"/>
      <c r="CQ80" s="1023"/>
      <c r="CR80" s="1021"/>
      <c r="CS80" s="1022"/>
      <c r="CT80" s="1022"/>
      <c r="CU80" s="1022"/>
      <c r="CV80" s="1023"/>
      <c r="CW80" s="1021"/>
      <c r="CX80" s="1022"/>
      <c r="CY80" s="1022"/>
      <c r="CZ80" s="1022"/>
      <c r="DA80" s="1023"/>
      <c r="DB80" s="1021"/>
      <c r="DC80" s="1022"/>
      <c r="DD80" s="1022"/>
      <c r="DE80" s="1022"/>
      <c r="DF80" s="1023"/>
      <c r="DG80" s="1021"/>
      <c r="DH80" s="1022"/>
      <c r="DI80" s="1022"/>
      <c r="DJ80" s="1022"/>
      <c r="DK80" s="1023"/>
      <c r="DL80" s="1021"/>
      <c r="DM80" s="1022"/>
      <c r="DN80" s="1022"/>
      <c r="DO80" s="1022"/>
      <c r="DP80" s="1023"/>
      <c r="DQ80" s="1021"/>
      <c r="DR80" s="1022"/>
      <c r="DS80" s="1022"/>
      <c r="DT80" s="1022"/>
      <c r="DU80" s="1023"/>
      <c r="DV80" s="1010"/>
      <c r="DW80" s="1011"/>
      <c r="DX80" s="1011"/>
      <c r="DY80" s="1011"/>
      <c r="DZ80" s="1012"/>
      <c r="EA80" s="226"/>
    </row>
    <row r="81" spans="1:131" ht="26.25" customHeight="1" x14ac:dyDescent="0.15">
      <c r="A81" s="234">
        <v>14</v>
      </c>
      <c r="B81" s="1039"/>
      <c r="C81" s="1040"/>
      <c r="D81" s="1040"/>
      <c r="E81" s="1040"/>
      <c r="F81" s="1040"/>
      <c r="G81" s="1040"/>
      <c r="H81" s="1040"/>
      <c r="I81" s="1040"/>
      <c r="J81" s="1040"/>
      <c r="K81" s="1040"/>
      <c r="L81" s="1040"/>
      <c r="M81" s="1040"/>
      <c r="N81" s="1040"/>
      <c r="O81" s="1040"/>
      <c r="P81" s="1041"/>
      <c r="Q81" s="1042"/>
      <c r="R81" s="1036"/>
      <c r="S81" s="1036"/>
      <c r="T81" s="1036"/>
      <c r="U81" s="1036"/>
      <c r="V81" s="1036"/>
      <c r="W81" s="1036"/>
      <c r="X81" s="1036"/>
      <c r="Y81" s="1036"/>
      <c r="Z81" s="1036"/>
      <c r="AA81" s="1036"/>
      <c r="AB81" s="1036"/>
      <c r="AC81" s="1036"/>
      <c r="AD81" s="1036"/>
      <c r="AE81" s="1036"/>
      <c r="AF81" s="1036"/>
      <c r="AG81" s="1036"/>
      <c r="AH81" s="1036"/>
      <c r="AI81" s="1036"/>
      <c r="AJ81" s="1036"/>
      <c r="AK81" s="1036"/>
      <c r="AL81" s="1036"/>
      <c r="AM81" s="1036"/>
      <c r="AN81" s="1036"/>
      <c r="AO81" s="1036"/>
      <c r="AP81" s="1036"/>
      <c r="AQ81" s="1036"/>
      <c r="AR81" s="1036"/>
      <c r="AS81" s="1036"/>
      <c r="AT81" s="1036"/>
      <c r="AU81" s="1036"/>
      <c r="AV81" s="1036"/>
      <c r="AW81" s="1036"/>
      <c r="AX81" s="1036"/>
      <c r="AY81" s="1036"/>
      <c r="AZ81" s="1037"/>
      <c r="BA81" s="1037"/>
      <c r="BB81" s="1037"/>
      <c r="BC81" s="1037"/>
      <c r="BD81" s="1038"/>
      <c r="BE81" s="237"/>
      <c r="BF81" s="237"/>
      <c r="BG81" s="237"/>
      <c r="BH81" s="237"/>
      <c r="BI81" s="237"/>
      <c r="BJ81" s="237"/>
      <c r="BK81" s="237"/>
      <c r="BL81" s="237"/>
      <c r="BM81" s="237"/>
      <c r="BN81" s="237"/>
      <c r="BO81" s="237"/>
      <c r="BP81" s="237"/>
      <c r="BQ81" s="234">
        <v>75</v>
      </c>
      <c r="BR81" s="239"/>
      <c r="BS81" s="1010"/>
      <c r="BT81" s="1011"/>
      <c r="BU81" s="1011"/>
      <c r="BV81" s="1011"/>
      <c r="BW81" s="1011"/>
      <c r="BX81" s="1011"/>
      <c r="BY81" s="1011"/>
      <c r="BZ81" s="1011"/>
      <c r="CA81" s="1011"/>
      <c r="CB81" s="1011"/>
      <c r="CC81" s="1011"/>
      <c r="CD81" s="1011"/>
      <c r="CE81" s="1011"/>
      <c r="CF81" s="1011"/>
      <c r="CG81" s="1020"/>
      <c r="CH81" s="1021"/>
      <c r="CI81" s="1022"/>
      <c r="CJ81" s="1022"/>
      <c r="CK81" s="1022"/>
      <c r="CL81" s="1023"/>
      <c r="CM81" s="1021"/>
      <c r="CN81" s="1022"/>
      <c r="CO81" s="1022"/>
      <c r="CP81" s="1022"/>
      <c r="CQ81" s="1023"/>
      <c r="CR81" s="1021"/>
      <c r="CS81" s="1022"/>
      <c r="CT81" s="1022"/>
      <c r="CU81" s="1022"/>
      <c r="CV81" s="1023"/>
      <c r="CW81" s="1021"/>
      <c r="CX81" s="1022"/>
      <c r="CY81" s="1022"/>
      <c r="CZ81" s="1022"/>
      <c r="DA81" s="1023"/>
      <c r="DB81" s="1021"/>
      <c r="DC81" s="1022"/>
      <c r="DD81" s="1022"/>
      <c r="DE81" s="1022"/>
      <c r="DF81" s="1023"/>
      <c r="DG81" s="1021"/>
      <c r="DH81" s="1022"/>
      <c r="DI81" s="1022"/>
      <c r="DJ81" s="1022"/>
      <c r="DK81" s="1023"/>
      <c r="DL81" s="1021"/>
      <c r="DM81" s="1022"/>
      <c r="DN81" s="1022"/>
      <c r="DO81" s="1022"/>
      <c r="DP81" s="1023"/>
      <c r="DQ81" s="1021"/>
      <c r="DR81" s="1022"/>
      <c r="DS81" s="1022"/>
      <c r="DT81" s="1022"/>
      <c r="DU81" s="1023"/>
      <c r="DV81" s="1010"/>
      <c r="DW81" s="1011"/>
      <c r="DX81" s="1011"/>
      <c r="DY81" s="1011"/>
      <c r="DZ81" s="1012"/>
      <c r="EA81" s="226"/>
    </row>
    <row r="82" spans="1:131" ht="26.25" customHeight="1" x14ac:dyDescent="0.15">
      <c r="A82" s="234">
        <v>15</v>
      </c>
      <c r="B82" s="1039"/>
      <c r="C82" s="1040"/>
      <c r="D82" s="1040"/>
      <c r="E82" s="1040"/>
      <c r="F82" s="1040"/>
      <c r="G82" s="1040"/>
      <c r="H82" s="1040"/>
      <c r="I82" s="1040"/>
      <c r="J82" s="1040"/>
      <c r="K82" s="1040"/>
      <c r="L82" s="1040"/>
      <c r="M82" s="1040"/>
      <c r="N82" s="1040"/>
      <c r="O82" s="1040"/>
      <c r="P82" s="1041"/>
      <c r="Q82" s="1042"/>
      <c r="R82" s="1036"/>
      <c r="S82" s="1036"/>
      <c r="T82" s="1036"/>
      <c r="U82" s="1036"/>
      <c r="V82" s="1036"/>
      <c r="W82" s="1036"/>
      <c r="X82" s="1036"/>
      <c r="Y82" s="1036"/>
      <c r="Z82" s="1036"/>
      <c r="AA82" s="1036"/>
      <c r="AB82" s="1036"/>
      <c r="AC82" s="1036"/>
      <c r="AD82" s="1036"/>
      <c r="AE82" s="1036"/>
      <c r="AF82" s="1036"/>
      <c r="AG82" s="1036"/>
      <c r="AH82" s="1036"/>
      <c r="AI82" s="1036"/>
      <c r="AJ82" s="1036"/>
      <c r="AK82" s="1036"/>
      <c r="AL82" s="1036"/>
      <c r="AM82" s="1036"/>
      <c r="AN82" s="1036"/>
      <c r="AO82" s="1036"/>
      <c r="AP82" s="1036"/>
      <c r="AQ82" s="1036"/>
      <c r="AR82" s="1036"/>
      <c r="AS82" s="1036"/>
      <c r="AT82" s="1036"/>
      <c r="AU82" s="1036"/>
      <c r="AV82" s="1036"/>
      <c r="AW82" s="1036"/>
      <c r="AX82" s="1036"/>
      <c r="AY82" s="1036"/>
      <c r="AZ82" s="1037"/>
      <c r="BA82" s="1037"/>
      <c r="BB82" s="1037"/>
      <c r="BC82" s="1037"/>
      <c r="BD82" s="1038"/>
      <c r="BE82" s="237"/>
      <c r="BF82" s="237"/>
      <c r="BG82" s="237"/>
      <c r="BH82" s="237"/>
      <c r="BI82" s="237"/>
      <c r="BJ82" s="237"/>
      <c r="BK82" s="237"/>
      <c r="BL82" s="237"/>
      <c r="BM82" s="237"/>
      <c r="BN82" s="237"/>
      <c r="BO82" s="237"/>
      <c r="BP82" s="237"/>
      <c r="BQ82" s="234">
        <v>76</v>
      </c>
      <c r="BR82" s="239"/>
      <c r="BS82" s="1010"/>
      <c r="BT82" s="1011"/>
      <c r="BU82" s="1011"/>
      <c r="BV82" s="1011"/>
      <c r="BW82" s="1011"/>
      <c r="BX82" s="1011"/>
      <c r="BY82" s="1011"/>
      <c r="BZ82" s="1011"/>
      <c r="CA82" s="1011"/>
      <c r="CB82" s="1011"/>
      <c r="CC82" s="1011"/>
      <c r="CD82" s="1011"/>
      <c r="CE82" s="1011"/>
      <c r="CF82" s="1011"/>
      <c r="CG82" s="1020"/>
      <c r="CH82" s="1021"/>
      <c r="CI82" s="1022"/>
      <c r="CJ82" s="1022"/>
      <c r="CK82" s="1022"/>
      <c r="CL82" s="1023"/>
      <c r="CM82" s="1021"/>
      <c r="CN82" s="1022"/>
      <c r="CO82" s="1022"/>
      <c r="CP82" s="1022"/>
      <c r="CQ82" s="1023"/>
      <c r="CR82" s="1021"/>
      <c r="CS82" s="1022"/>
      <c r="CT82" s="1022"/>
      <c r="CU82" s="1022"/>
      <c r="CV82" s="1023"/>
      <c r="CW82" s="1021"/>
      <c r="CX82" s="1022"/>
      <c r="CY82" s="1022"/>
      <c r="CZ82" s="1022"/>
      <c r="DA82" s="1023"/>
      <c r="DB82" s="1021"/>
      <c r="DC82" s="1022"/>
      <c r="DD82" s="1022"/>
      <c r="DE82" s="1022"/>
      <c r="DF82" s="1023"/>
      <c r="DG82" s="1021"/>
      <c r="DH82" s="1022"/>
      <c r="DI82" s="1022"/>
      <c r="DJ82" s="1022"/>
      <c r="DK82" s="1023"/>
      <c r="DL82" s="1021"/>
      <c r="DM82" s="1022"/>
      <c r="DN82" s="1022"/>
      <c r="DO82" s="1022"/>
      <c r="DP82" s="1023"/>
      <c r="DQ82" s="1021"/>
      <c r="DR82" s="1022"/>
      <c r="DS82" s="1022"/>
      <c r="DT82" s="1022"/>
      <c r="DU82" s="1023"/>
      <c r="DV82" s="1010"/>
      <c r="DW82" s="1011"/>
      <c r="DX82" s="1011"/>
      <c r="DY82" s="1011"/>
      <c r="DZ82" s="1012"/>
      <c r="EA82" s="226"/>
    </row>
    <row r="83" spans="1:131" ht="26.25" customHeight="1" x14ac:dyDescent="0.15">
      <c r="A83" s="234">
        <v>16</v>
      </c>
      <c r="B83" s="1039"/>
      <c r="C83" s="1040"/>
      <c r="D83" s="1040"/>
      <c r="E83" s="1040"/>
      <c r="F83" s="1040"/>
      <c r="G83" s="1040"/>
      <c r="H83" s="1040"/>
      <c r="I83" s="1040"/>
      <c r="J83" s="1040"/>
      <c r="K83" s="1040"/>
      <c r="L83" s="1040"/>
      <c r="M83" s="1040"/>
      <c r="N83" s="1040"/>
      <c r="O83" s="1040"/>
      <c r="P83" s="1041"/>
      <c r="Q83" s="1042"/>
      <c r="R83" s="1036"/>
      <c r="S83" s="1036"/>
      <c r="T83" s="1036"/>
      <c r="U83" s="1036"/>
      <c r="V83" s="1036"/>
      <c r="W83" s="1036"/>
      <c r="X83" s="1036"/>
      <c r="Y83" s="1036"/>
      <c r="Z83" s="1036"/>
      <c r="AA83" s="1036"/>
      <c r="AB83" s="1036"/>
      <c r="AC83" s="1036"/>
      <c r="AD83" s="1036"/>
      <c r="AE83" s="1036"/>
      <c r="AF83" s="1036"/>
      <c r="AG83" s="1036"/>
      <c r="AH83" s="1036"/>
      <c r="AI83" s="1036"/>
      <c r="AJ83" s="1036"/>
      <c r="AK83" s="1036"/>
      <c r="AL83" s="1036"/>
      <c r="AM83" s="1036"/>
      <c r="AN83" s="1036"/>
      <c r="AO83" s="1036"/>
      <c r="AP83" s="1036"/>
      <c r="AQ83" s="1036"/>
      <c r="AR83" s="1036"/>
      <c r="AS83" s="1036"/>
      <c r="AT83" s="1036"/>
      <c r="AU83" s="1036"/>
      <c r="AV83" s="1036"/>
      <c r="AW83" s="1036"/>
      <c r="AX83" s="1036"/>
      <c r="AY83" s="1036"/>
      <c r="AZ83" s="1037"/>
      <c r="BA83" s="1037"/>
      <c r="BB83" s="1037"/>
      <c r="BC83" s="1037"/>
      <c r="BD83" s="1038"/>
      <c r="BE83" s="237"/>
      <c r="BF83" s="237"/>
      <c r="BG83" s="237"/>
      <c r="BH83" s="237"/>
      <c r="BI83" s="237"/>
      <c r="BJ83" s="237"/>
      <c r="BK83" s="237"/>
      <c r="BL83" s="237"/>
      <c r="BM83" s="237"/>
      <c r="BN83" s="237"/>
      <c r="BO83" s="237"/>
      <c r="BP83" s="237"/>
      <c r="BQ83" s="234">
        <v>77</v>
      </c>
      <c r="BR83" s="239"/>
      <c r="BS83" s="1010"/>
      <c r="BT83" s="1011"/>
      <c r="BU83" s="1011"/>
      <c r="BV83" s="1011"/>
      <c r="BW83" s="1011"/>
      <c r="BX83" s="1011"/>
      <c r="BY83" s="1011"/>
      <c r="BZ83" s="1011"/>
      <c r="CA83" s="1011"/>
      <c r="CB83" s="1011"/>
      <c r="CC83" s="1011"/>
      <c r="CD83" s="1011"/>
      <c r="CE83" s="1011"/>
      <c r="CF83" s="1011"/>
      <c r="CG83" s="1020"/>
      <c r="CH83" s="1021"/>
      <c r="CI83" s="1022"/>
      <c r="CJ83" s="1022"/>
      <c r="CK83" s="1022"/>
      <c r="CL83" s="1023"/>
      <c r="CM83" s="1021"/>
      <c r="CN83" s="1022"/>
      <c r="CO83" s="1022"/>
      <c r="CP83" s="1022"/>
      <c r="CQ83" s="1023"/>
      <c r="CR83" s="1021"/>
      <c r="CS83" s="1022"/>
      <c r="CT83" s="1022"/>
      <c r="CU83" s="1022"/>
      <c r="CV83" s="1023"/>
      <c r="CW83" s="1021"/>
      <c r="CX83" s="1022"/>
      <c r="CY83" s="1022"/>
      <c r="CZ83" s="1022"/>
      <c r="DA83" s="1023"/>
      <c r="DB83" s="1021"/>
      <c r="DC83" s="1022"/>
      <c r="DD83" s="1022"/>
      <c r="DE83" s="1022"/>
      <c r="DF83" s="1023"/>
      <c r="DG83" s="1021"/>
      <c r="DH83" s="1022"/>
      <c r="DI83" s="1022"/>
      <c r="DJ83" s="1022"/>
      <c r="DK83" s="1023"/>
      <c r="DL83" s="1021"/>
      <c r="DM83" s="1022"/>
      <c r="DN83" s="1022"/>
      <c r="DO83" s="1022"/>
      <c r="DP83" s="1023"/>
      <c r="DQ83" s="1021"/>
      <c r="DR83" s="1022"/>
      <c r="DS83" s="1022"/>
      <c r="DT83" s="1022"/>
      <c r="DU83" s="1023"/>
      <c r="DV83" s="1010"/>
      <c r="DW83" s="1011"/>
      <c r="DX83" s="1011"/>
      <c r="DY83" s="1011"/>
      <c r="DZ83" s="1012"/>
      <c r="EA83" s="226"/>
    </row>
    <row r="84" spans="1:131" ht="26.25" customHeight="1" x14ac:dyDescent="0.15">
      <c r="A84" s="234">
        <v>17</v>
      </c>
      <c r="B84" s="1039"/>
      <c r="C84" s="1040"/>
      <c r="D84" s="1040"/>
      <c r="E84" s="1040"/>
      <c r="F84" s="1040"/>
      <c r="G84" s="1040"/>
      <c r="H84" s="1040"/>
      <c r="I84" s="1040"/>
      <c r="J84" s="1040"/>
      <c r="K84" s="1040"/>
      <c r="L84" s="1040"/>
      <c r="M84" s="1040"/>
      <c r="N84" s="1040"/>
      <c r="O84" s="1040"/>
      <c r="P84" s="1041"/>
      <c r="Q84" s="1042"/>
      <c r="R84" s="1036"/>
      <c r="S84" s="1036"/>
      <c r="T84" s="1036"/>
      <c r="U84" s="1036"/>
      <c r="V84" s="1036"/>
      <c r="W84" s="1036"/>
      <c r="X84" s="1036"/>
      <c r="Y84" s="1036"/>
      <c r="Z84" s="1036"/>
      <c r="AA84" s="1036"/>
      <c r="AB84" s="1036"/>
      <c r="AC84" s="1036"/>
      <c r="AD84" s="1036"/>
      <c r="AE84" s="1036"/>
      <c r="AF84" s="1036"/>
      <c r="AG84" s="1036"/>
      <c r="AH84" s="1036"/>
      <c r="AI84" s="1036"/>
      <c r="AJ84" s="1036"/>
      <c r="AK84" s="1036"/>
      <c r="AL84" s="1036"/>
      <c r="AM84" s="1036"/>
      <c r="AN84" s="1036"/>
      <c r="AO84" s="1036"/>
      <c r="AP84" s="1036"/>
      <c r="AQ84" s="1036"/>
      <c r="AR84" s="1036"/>
      <c r="AS84" s="1036"/>
      <c r="AT84" s="1036"/>
      <c r="AU84" s="1036"/>
      <c r="AV84" s="1036"/>
      <c r="AW84" s="1036"/>
      <c r="AX84" s="1036"/>
      <c r="AY84" s="1036"/>
      <c r="AZ84" s="1037"/>
      <c r="BA84" s="1037"/>
      <c r="BB84" s="1037"/>
      <c r="BC84" s="1037"/>
      <c r="BD84" s="1038"/>
      <c r="BE84" s="237"/>
      <c r="BF84" s="237"/>
      <c r="BG84" s="237"/>
      <c r="BH84" s="237"/>
      <c r="BI84" s="237"/>
      <c r="BJ84" s="237"/>
      <c r="BK84" s="237"/>
      <c r="BL84" s="237"/>
      <c r="BM84" s="237"/>
      <c r="BN84" s="237"/>
      <c r="BO84" s="237"/>
      <c r="BP84" s="237"/>
      <c r="BQ84" s="234">
        <v>78</v>
      </c>
      <c r="BR84" s="239"/>
      <c r="BS84" s="1010"/>
      <c r="BT84" s="1011"/>
      <c r="BU84" s="1011"/>
      <c r="BV84" s="1011"/>
      <c r="BW84" s="1011"/>
      <c r="BX84" s="1011"/>
      <c r="BY84" s="1011"/>
      <c r="BZ84" s="1011"/>
      <c r="CA84" s="1011"/>
      <c r="CB84" s="1011"/>
      <c r="CC84" s="1011"/>
      <c r="CD84" s="1011"/>
      <c r="CE84" s="1011"/>
      <c r="CF84" s="1011"/>
      <c r="CG84" s="1020"/>
      <c r="CH84" s="1021"/>
      <c r="CI84" s="1022"/>
      <c r="CJ84" s="1022"/>
      <c r="CK84" s="1022"/>
      <c r="CL84" s="1023"/>
      <c r="CM84" s="1021"/>
      <c r="CN84" s="1022"/>
      <c r="CO84" s="1022"/>
      <c r="CP84" s="1022"/>
      <c r="CQ84" s="1023"/>
      <c r="CR84" s="1021"/>
      <c r="CS84" s="1022"/>
      <c r="CT84" s="1022"/>
      <c r="CU84" s="1022"/>
      <c r="CV84" s="1023"/>
      <c r="CW84" s="1021"/>
      <c r="CX84" s="1022"/>
      <c r="CY84" s="1022"/>
      <c r="CZ84" s="1022"/>
      <c r="DA84" s="1023"/>
      <c r="DB84" s="1021"/>
      <c r="DC84" s="1022"/>
      <c r="DD84" s="1022"/>
      <c r="DE84" s="1022"/>
      <c r="DF84" s="1023"/>
      <c r="DG84" s="1021"/>
      <c r="DH84" s="1022"/>
      <c r="DI84" s="1022"/>
      <c r="DJ84" s="1022"/>
      <c r="DK84" s="1023"/>
      <c r="DL84" s="1021"/>
      <c r="DM84" s="1022"/>
      <c r="DN84" s="1022"/>
      <c r="DO84" s="1022"/>
      <c r="DP84" s="1023"/>
      <c r="DQ84" s="1021"/>
      <c r="DR84" s="1022"/>
      <c r="DS84" s="1022"/>
      <c r="DT84" s="1022"/>
      <c r="DU84" s="1023"/>
      <c r="DV84" s="1010"/>
      <c r="DW84" s="1011"/>
      <c r="DX84" s="1011"/>
      <c r="DY84" s="1011"/>
      <c r="DZ84" s="1012"/>
      <c r="EA84" s="226"/>
    </row>
    <row r="85" spans="1:131" ht="26.25" customHeight="1" x14ac:dyDescent="0.15">
      <c r="A85" s="234">
        <v>18</v>
      </c>
      <c r="B85" s="1039"/>
      <c r="C85" s="1040"/>
      <c r="D85" s="1040"/>
      <c r="E85" s="1040"/>
      <c r="F85" s="1040"/>
      <c r="G85" s="1040"/>
      <c r="H85" s="1040"/>
      <c r="I85" s="1040"/>
      <c r="J85" s="1040"/>
      <c r="K85" s="1040"/>
      <c r="L85" s="1040"/>
      <c r="M85" s="1040"/>
      <c r="N85" s="1040"/>
      <c r="O85" s="1040"/>
      <c r="P85" s="1041"/>
      <c r="Q85" s="1042"/>
      <c r="R85" s="1036"/>
      <c r="S85" s="1036"/>
      <c r="T85" s="1036"/>
      <c r="U85" s="1036"/>
      <c r="V85" s="1036"/>
      <c r="W85" s="1036"/>
      <c r="X85" s="1036"/>
      <c r="Y85" s="1036"/>
      <c r="Z85" s="1036"/>
      <c r="AA85" s="1036"/>
      <c r="AB85" s="1036"/>
      <c r="AC85" s="1036"/>
      <c r="AD85" s="1036"/>
      <c r="AE85" s="1036"/>
      <c r="AF85" s="1036"/>
      <c r="AG85" s="1036"/>
      <c r="AH85" s="1036"/>
      <c r="AI85" s="1036"/>
      <c r="AJ85" s="1036"/>
      <c r="AK85" s="1036"/>
      <c r="AL85" s="1036"/>
      <c r="AM85" s="1036"/>
      <c r="AN85" s="1036"/>
      <c r="AO85" s="1036"/>
      <c r="AP85" s="1036"/>
      <c r="AQ85" s="1036"/>
      <c r="AR85" s="1036"/>
      <c r="AS85" s="1036"/>
      <c r="AT85" s="1036"/>
      <c r="AU85" s="1036"/>
      <c r="AV85" s="1036"/>
      <c r="AW85" s="1036"/>
      <c r="AX85" s="1036"/>
      <c r="AY85" s="1036"/>
      <c r="AZ85" s="1037"/>
      <c r="BA85" s="1037"/>
      <c r="BB85" s="1037"/>
      <c r="BC85" s="1037"/>
      <c r="BD85" s="1038"/>
      <c r="BE85" s="237"/>
      <c r="BF85" s="237"/>
      <c r="BG85" s="237"/>
      <c r="BH85" s="237"/>
      <c r="BI85" s="237"/>
      <c r="BJ85" s="237"/>
      <c r="BK85" s="237"/>
      <c r="BL85" s="237"/>
      <c r="BM85" s="237"/>
      <c r="BN85" s="237"/>
      <c r="BO85" s="237"/>
      <c r="BP85" s="237"/>
      <c r="BQ85" s="234">
        <v>79</v>
      </c>
      <c r="BR85" s="239"/>
      <c r="BS85" s="1010"/>
      <c r="BT85" s="1011"/>
      <c r="BU85" s="1011"/>
      <c r="BV85" s="1011"/>
      <c r="BW85" s="1011"/>
      <c r="BX85" s="1011"/>
      <c r="BY85" s="1011"/>
      <c r="BZ85" s="1011"/>
      <c r="CA85" s="1011"/>
      <c r="CB85" s="1011"/>
      <c r="CC85" s="1011"/>
      <c r="CD85" s="1011"/>
      <c r="CE85" s="1011"/>
      <c r="CF85" s="1011"/>
      <c r="CG85" s="1020"/>
      <c r="CH85" s="1021"/>
      <c r="CI85" s="1022"/>
      <c r="CJ85" s="1022"/>
      <c r="CK85" s="1022"/>
      <c r="CL85" s="1023"/>
      <c r="CM85" s="1021"/>
      <c r="CN85" s="1022"/>
      <c r="CO85" s="1022"/>
      <c r="CP85" s="1022"/>
      <c r="CQ85" s="1023"/>
      <c r="CR85" s="1021"/>
      <c r="CS85" s="1022"/>
      <c r="CT85" s="1022"/>
      <c r="CU85" s="1022"/>
      <c r="CV85" s="1023"/>
      <c r="CW85" s="1021"/>
      <c r="CX85" s="1022"/>
      <c r="CY85" s="1022"/>
      <c r="CZ85" s="1022"/>
      <c r="DA85" s="1023"/>
      <c r="DB85" s="1021"/>
      <c r="DC85" s="1022"/>
      <c r="DD85" s="1022"/>
      <c r="DE85" s="1022"/>
      <c r="DF85" s="1023"/>
      <c r="DG85" s="1021"/>
      <c r="DH85" s="1022"/>
      <c r="DI85" s="1022"/>
      <c r="DJ85" s="1022"/>
      <c r="DK85" s="1023"/>
      <c r="DL85" s="1021"/>
      <c r="DM85" s="1022"/>
      <c r="DN85" s="1022"/>
      <c r="DO85" s="1022"/>
      <c r="DP85" s="1023"/>
      <c r="DQ85" s="1021"/>
      <c r="DR85" s="1022"/>
      <c r="DS85" s="1022"/>
      <c r="DT85" s="1022"/>
      <c r="DU85" s="1023"/>
      <c r="DV85" s="1010"/>
      <c r="DW85" s="1011"/>
      <c r="DX85" s="1011"/>
      <c r="DY85" s="1011"/>
      <c r="DZ85" s="1012"/>
      <c r="EA85" s="226"/>
    </row>
    <row r="86" spans="1:131" ht="26.25" customHeight="1" x14ac:dyDescent="0.15">
      <c r="A86" s="234">
        <v>19</v>
      </c>
      <c r="B86" s="1039"/>
      <c r="C86" s="1040"/>
      <c r="D86" s="1040"/>
      <c r="E86" s="1040"/>
      <c r="F86" s="1040"/>
      <c r="G86" s="1040"/>
      <c r="H86" s="1040"/>
      <c r="I86" s="1040"/>
      <c r="J86" s="1040"/>
      <c r="K86" s="1040"/>
      <c r="L86" s="1040"/>
      <c r="M86" s="1040"/>
      <c r="N86" s="1040"/>
      <c r="O86" s="1040"/>
      <c r="P86" s="1041"/>
      <c r="Q86" s="1042"/>
      <c r="R86" s="1036"/>
      <c r="S86" s="1036"/>
      <c r="T86" s="1036"/>
      <c r="U86" s="1036"/>
      <c r="V86" s="1036"/>
      <c r="W86" s="1036"/>
      <c r="X86" s="1036"/>
      <c r="Y86" s="1036"/>
      <c r="Z86" s="1036"/>
      <c r="AA86" s="1036"/>
      <c r="AB86" s="1036"/>
      <c r="AC86" s="1036"/>
      <c r="AD86" s="1036"/>
      <c r="AE86" s="1036"/>
      <c r="AF86" s="1036"/>
      <c r="AG86" s="1036"/>
      <c r="AH86" s="1036"/>
      <c r="AI86" s="1036"/>
      <c r="AJ86" s="1036"/>
      <c r="AK86" s="1036"/>
      <c r="AL86" s="1036"/>
      <c r="AM86" s="1036"/>
      <c r="AN86" s="1036"/>
      <c r="AO86" s="1036"/>
      <c r="AP86" s="1036"/>
      <c r="AQ86" s="1036"/>
      <c r="AR86" s="1036"/>
      <c r="AS86" s="1036"/>
      <c r="AT86" s="1036"/>
      <c r="AU86" s="1036"/>
      <c r="AV86" s="1036"/>
      <c r="AW86" s="1036"/>
      <c r="AX86" s="1036"/>
      <c r="AY86" s="1036"/>
      <c r="AZ86" s="1037"/>
      <c r="BA86" s="1037"/>
      <c r="BB86" s="1037"/>
      <c r="BC86" s="1037"/>
      <c r="BD86" s="1038"/>
      <c r="BE86" s="237"/>
      <c r="BF86" s="237"/>
      <c r="BG86" s="237"/>
      <c r="BH86" s="237"/>
      <c r="BI86" s="237"/>
      <c r="BJ86" s="237"/>
      <c r="BK86" s="237"/>
      <c r="BL86" s="237"/>
      <c r="BM86" s="237"/>
      <c r="BN86" s="237"/>
      <c r="BO86" s="237"/>
      <c r="BP86" s="237"/>
      <c r="BQ86" s="234">
        <v>80</v>
      </c>
      <c r="BR86" s="239"/>
      <c r="BS86" s="1010"/>
      <c r="BT86" s="1011"/>
      <c r="BU86" s="1011"/>
      <c r="BV86" s="1011"/>
      <c r="BW86" s="1011"/>
      <c r="BX86" s="1011"/>
      <c r="BY86" s="1011"/>
      <c r="BZ86" s="1011"/>
      <c r="CA86" s="1011"/>
      <c r="CB86" s="1011"/>
      <c r="CC86" s="1011"/>
      <c r="CD86" s="1011"/>
      <c r="CE86" s="1011"/>
      <c r="CF86" s="1011"/>
      <c r="CG86" s="1020"/>
      <c r="CH86" s="1021"/>
      <c r="CI86" s="1022"/>
      <c r="CJ86" s="1022"/>
      <c r="CK86" s="1022"/>
      <c r="CL86" s="1023"/>
      <c r="CM86" s="1021"/>
      <c r="CN86" s="1022"/>
      <c r="CO86" s="1022"/>
      <c r="CP86" s="1022"/>
      <c r="CQ86" s="1023"/>
      <c r="CR86" s="1021"/>
      <c r="CS86" s="1022"/>
      <c r="CT86" s="1022"/>
      <c r="CU86" s="1022"/>
      <c r="CV86" s="1023"/>
      <c r="CW86" s="1021"/>
      <c r="CX86" s="1022"/>
      <c r="CY86" s="1022"/>
      <c r="CZ86" s="1022"/>
      <c r="DA86" s="1023"/>
      <c r="DB86" s="1021"/>
      <c r="DC86" s="1022"/>
      <c r="DD86" s="1022"/>
      <c r="DE86" s="1022"/>
      <c r="DF86" s="1023"/>
      <c r="DG86" s="1021"/>
      <c r="DH86" s="1022"/>
      <c r="DI86" s="1022"/>
      <c r="DJ86" s="1022"/>
      <c r="DK86" s="1023"/>
      <c r="DL86" s="1021"/>
      <c r="DM86" s="1022"/>
      <c r="DN86" s="1022"/>
      <c r="DO86" s="1022"/>
      <c r="DP86" s="1023"/>
      <c r="DQ86" s="1021"/>
      <c r="DR86" s="1022"/>
      <c r="DS86" s="1022"/>
      <c r="DT86" s="1022"/>
      <c r="DU86" s="1023"/>
      <c r="DV86" s="1010"/>
      <c r="DW86" s="1011"/>
      <c r="DX86" s="1011"/>
      <c r="DY86" s="1011"/>
      <c r="DZ86" s="1012"/>
      <c r="EA86" s="226"/>
    </row>
    <row r="87" spans="1:131" ht="26.25" customHeight="1" x14ac:dyDescent="0.15">
      <c r="A87" s="240">
        <v>20</v>
      </c>
      <c r="B87" s="1029"/>
      <c r="C87" s="1030"/>
      <c r="D87" s="1030"/>
      <c r="E87" s="1030"/>
      <c r="F87" s="1030"/>
      <c r="G87" s="1030"/>
      <c r="H87" s="1030"/>
      <c r="I87" s="1030"/>
      <c r="J87" s="1030"/>
      <c r="K87" s="1030"/>
      <c r="L87" s="1030"/>
      <c r="M87" s="1030"/>
      <c r="N87" s="1030"/>
      <c r="O87" s="1030"/>
      <c r="P87" s="1031"/>
      <c r="Q87" s="1032"/>
      <c r="R87" s="1033"/>
      <c r="S87" s="1033"/>
      <c r="T87" s="1033"/>
      <c r="U87" s="1033"/>
      <c r="V87" s="1033"/>
      <c r="W87" s="1033"/>
      <c r="X87" s="1033"/>
      <c r="Y87" s="1033"/>
      <c r="Z87" s="1033"/>
      <c r="AA87" s="1033"/>
      <c r="AB87" s="1033"/>
      <c r="AC87" s="1033"/>
      <c r="AD87" s="1033"/>
      <c r="AE87" s="1033"/>
      <c r="AF87" s="1033"/>
      <c r="AG87" s="1033"/>
      <c r="AH87" s="1033"/>
      <c r="AI87" s="1033"/>
      <c r="AJ87" s="1033"/>
      <c r="AK87" s="1033"/>
      <c r="AL87" s="1033"/>
      <c r="AM87" s="1033"/>
      <c r="AN87" s="1033"/>
      <c r="AO87" s="1033"/>
      <c r="AP87" s="1033"/>
      <c r="AQ87" s="1033"/>
      <c r="AR87" s="1033"/>
      <c r="AS87" s="1033"/>
      <c r="AT87" s="1033"/>
      <c r="AU87" s="1033"/>
      <c r="AV87" s="1033"/>
      <c r="AW87" s="1033"/>
      <c r="AX87" s="1033"/>
      <c r="AY87" s="1033"/>
      <c r="AZ87" s="1034"/>
      <c r="BA87" s="1034"/>
      <c r="BB87" s="1034"/>
      <c r="BC87" s="1034"/>
      <c r="BD87" s="1035"/>
      <c r="BE87" s="237"/>
      <c r="BF87" s="237"/>
      <c r="BG87" s="237"/>
      <c r="BH87" s="237"/>
      <c r="BI87" s="237"/>
      <c r="BJ87" s="237"/>
      <c r="BK87" s="237"/>
      <c r="BL87" s="237"/>
      <c r="BM87" s="237"/>
      <c r="BN87" s="237"/>
      <c r="BO87" s="237"/>
      <c r="BP87" s="237"/>
      <c r="BQ87" s="234">
        <v>81</v>
      </c>
      <c r="BR87" s="239"/>
      <c r="BS87" s="1010"/>
      <c r="BT87" s="1011"/>
      <c r="BU87" s="1011"/>
      <c r="BV87" s="1011"/>
      <c r="BW87" s="1011"/>
      <c r="BX87" s="1011"/>
      <c r="BY87" s="1011"/>
      <c r="BZ87" s="1011"/>
      <c r="CA87" s="1011"/>
      <c r="CB87" s="1011"/>
      <c r="CC87" s="1011"/>
      <c r="CD87" s="1011"/>
      <c r="CE87" s="1011"/>
      <c r="CF87" s="1011"/>
      <c r="CG87" s="1020"/>
      <c r="CH87" s="1021"/>
      <c r="CI87" s="1022"/>
      <c r="CJ87" s="1022"/>
      <c r="CK87" s="1022"/>
      <c r="CL87" s="1023"/>
      <c r="CM87" s="1021"/>
      <c r="CN87" s="1022"/>
      <c r="CO87" s="1022"/>
      <c r="CP87" s="1022"/>
      <c r="CQ87" s="1023"/>
      <c r="CR87" s="1021"/>
      <c r="CS87" s="1022"/>
      <c r="CT87" s="1022"/>
      <c r="CU87" s="1022"/>
      <c r="CV87" s="1023"/>
      <c r="CW87" s="1021"/>
      <c r="CX87" s="1022"/>
      <c r="CY87" s="1022"/>
      <c r="CZ87" s="1022"/>
      <c r="DA87" s="1023"/>
      <c r="DB87" s="1021"/>
      <c r="DC87" s="1022"/>
      <c r="DD87" s="1022"/>
      <c r="DE87" s="1022"/>
      <c r="DF87" s="1023"/>
      <c r="DG87" s="1021"/>
      <c r="DH87" s="1022"/>
      <c r="DI87" s="1022"/>
      <c r="DJ87" s="1022"/>
      <c r="DK87" s="1023"/>
      <c r="DL87" s="1021"/>
      <c r="DM87" s="1022"/>
      <c r="DN87" s="1022"/>
      <c r="DO87" s="1022"/>
      <c r="DP87" s="1023"/>
      <c r="DQ87" s="1021"/>
      <c r="DR87" s="1022"/>
      <c r="DS87" s="1022"/>
      <c r="DT87" s="1022"/>
      <c r="DU87" s="1023"/>
      <c r="DV87" s="1010"/>
      <c r="DW87" s="1011"/>
      <c r="DX87" s="1011"/>
      <c r="DY87" s="1011"/>
      <c r="DZ87" s="1012"/>
      <c r="EA87" s="226"/>
    </row>
    <row r="88" spans="1:131" ht="26.25" customHeight="1" thickBot="1" x14ac:dyDescent="0.2">
      <c r="A88" s="236" t="s">
        <v>385</v>
      </c>
      <c r="B88" s="1002" t="s">
        <v>410</v>
      </c>
      <c r="C88" s="1003"/>
      <c r="D88" s="1003"/>
      <c r="E88" s="1003"/>
      <c r="F88" s="1003"/>
      <c r="G88" s="1003"/>
      <c r="H88" s="1003"/>
      <c r="I88" s="1003"/>
      <c r="J88" s="1003"/>
      <c r="K88" s="1003"/>
      <c r="L88" s="1003"/>
      <c r="M88" s="1003"/>
      <c r="N88" s="1003"/>
      <c r="O88" s="1003"/>
      <c r="P88" s="1013"/>
      <c r="Q88" s="1027"/>
      <c r="R88" s="1028"/>
      <c r="S88" s="1028"/>
      <c r="T88" s="1028"/>
      <c r="U88" s="1028"/>
      <c r="V88" s="1028"/>
      <c r="W88" s="1028"/>
      <c r="X88" s="1028"/>
      <c r="Y88" s="1028"/>
      <c r="Z88" s="1028"/>
      <c r="AA88" s="1028"/>
      <c r="AB88" s="1028"/>
      <c r="AC88" s="1028"/>
      <c r="AD88" s="1028"/>
      <c r="AE88" s="1028"/>
      <c r="AF88" s="1024">
        <v>15501</v>
      </c>
      <c r="AG88" s="1024"/>
      <c r="AH88" s="1024"/>
      <c r="AI88" s="1024"/>
      <c r="AJ88" s="1024"/>
      <c r="AK88" s="1028"/>
      <c r="AL88" s="1028"/>
      <c r="AM88" s="1028"/>
      <c r="AN88" s="1028"/>
      <c r="AO88" s="1028"/>
      <c r="AP88" s="1024">
        <v>8346</v>
      </c>
      <c r="AQ88" s="1024"/>
      <c r="AR88" s="1024"/>
      <c r="AS88" s="1024"/>
      <c r="AT88" s="1024"/>
      <c r="AU88" s="1024">
        <v>333</v>
      </c>
      <c r="AV88" s="1024"/>
      <c r="AW88" s="1024"/>
      <c r="AX88" s="1024"/>
      <c r="AY88" s="1024"/>
      <c r="AZ88" s="1025"/>
      <c r="BA88" s="1025"/>
      <c r="BB88" s="1025"/>
      <c r="BC88" s="1025"/>
      <c r="BD88" s="1026"/>
      <c r="BE88" s="237"/>
      <c r="BF88" s="237"/>
      <c r="BG88" s="237"/>
      <c r="BH88" s="237"/>
      <c r="BI88" s="237"/>
      <c r="BJ88" s="237"/>
      <c r="BK88" s="237"/>
      <c r="BL88" s="237"/>
      <c r="BM88" s="237"/>
      <c r="BN88" s="237"/>
      <c r="BO88" s="237"/>
      <c r="BP88" s="237"/>
      <c r="BQ88" s="234">
        <v>82</v>
      </c>
      <c r="BR88" s="239"/>
      <c r="BS88" s="1010"/>
      <c r="BT88" s="1011"/>
      <c r="BU88" s="1011"/>
      <c r="BV88" s="1011"/>
      <c r="BW88" s="1011"/>
      <c r="BX88" s="1011"/>
      <c r="BY88" s="1011"/>
      <c r="BZ88" s="1011"/>
      <c r="CA88" s="1011"/>
      <c r="CB88" s="1011"/>
      <c r="CC88" s="1011"/>
      <c r="CD88" s="1011"/>
      <c r="CE88" s="1011"/>
      <c r="CF88" s="1011"/>
      <c r="CG88" s="1020"/>
      <c r="CH88" s="1021"/>
      <c r="CI88" s="1022"/>
      <c r="CJ88" s="1022"/>
      <c r="CK88" s="1022"/>
      <c r="CL88" s="1023"/>
      <c r="CM88" s="1021"/>
      <c r="CN88" s="1022"/>
      <c r="CO88" s="1022"/>
      <c r="CP88" s="1022"/>
      <c r="CQ88" s="1023"/>
      <c r="CR88" s="1021"/>
      <c r="CS88" s="1022"/>
      <c r="CT88" s="1022"/>
      <c r="CU88" s="1022"/>
      <c r="CV88" s="1023"/>
      <c r="CW88" s="1021"/>
      <c r="CX88" s="1022"/>
      <c r="CY88" s="1022"/>
      <c r="CZ88" s="1022"/>
      <c r="DA88" s="1023"/>
      <c r="DB88" s="1021"/>
      <c r="DC88" s="1022"/>
      <c r="DD88" s="1022"/>
      <c r="DE88" s="1022"/>
      <c r="DF88" s="1023"/>
      <c r="DG88" s="1021"/>
      <c r="DH88" s="1022"/>
      <c r="DI88" s="1022"/>
      <c r="DJ88" s="1022"/>
      <c r="DK88" s="1023"/>
      <c r="DL88" s="1021"/>
      <c r="DM88" s="1022"/>
      <c r="DN88" s="1022"/>
      <c r="DO88" s="1022"/>
      <c r="DP88" s="1023"/>
      <c r="DQ88" s="1021"/>
      <c r="DR88" s="1022"/>
      <c r="DS88" s="1022"/>
      <c r="DT88" s="1022"/>
      <c r="DU88" s="1023"/>
      <c r="DV88" s="1010"/>
      <c r="DW88" s="1011"/>
      <c r="DX88" s="1011"/>
      <c r="DY88" s="1011"/>
      <c r="DZ88" s="1012"/>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10"/>
      <c r="BT89" s="1011"/>
      <c r="BU89" s="1011"/>
      <c r="BV89" s="1011"/>
      <c r="BW89" s="1011"/>
      <c r="BX89" s="1011"/>
      <c r="BY89" s="1011"/>
      <c r="BZ89" s="1011"/>
      <c r="CA89" s="1011"/>
      <c r="CB89" s="1011"/>
      <c r="CC89" s="1011"/>
      <c r="CD89" s="1011"/>
      <c r="CE89" s="1011"/>
      <c r="CF89" s="1011"/>
      <c r="CG89" s="1020"/>
      <c r="CH89" s="1021"/>
      <c r="CI89" s="1022"/>
      <c r="CJ89" s="1022"/>
      <c r="CK89" s="1022"/>
      <c r="CL89" s="1023"/>
      <c r="CM89" s="1021"/>
      <c r="CN89" s="1022"/>
      <c r="CO89" s="1022"/>
      <c r="CP89" s="1022"/>
      <c r="CQ89" s="1023"/>
      <c r="CR89" s="1021"/>
      <c r="CS89" s="1022"/>
      <c r="CT89" s="1022"/>
      <c r="CU89" s="1022"/>
      <c r="CV89" s="1023"/>
      <c r="CW89" s="1021"/>
      <c r="CX89" s="1022"/>
      <c r="CY89" s="1022"/>
      <c r="CZ89" s="1022"/>
      <c r="DA89" s="1023"/>
      <c r="DB89" s="1021"/>
      <c r="DC89" s="1022"/>
      <c r="DD89" s="1022"/>
      <c r="DE89" s="1022"/>
      <c r="DF89" s="1023"/>
      <c r="DG89" s="1021"/>
      <c r="DH89" s="1022"/>
      <c r="DI89" s="1022"/>
      <c r="DJ89" s="1022"/>
      <c r="DK89" s="1023"/>
      <c r="DL89" s="1021"/>
      <c r="DM89" s="1022"/>
      <c r="DN89" s="1022"/>
      <c r="DO89" s="1022"/>
      <c r="DP89" s="1023"/>
      <c r="DQ89" s="1021"/>
      <c r="DR89" s="1022"/>
      <c r="DS89" s="1022"/>
      <c r="DT89" s="1022"/>
      <c r="DU89" s="1023"/>
      <c r="DV89" s="1010"/>
      <c r="DW89" s="1011"/>
      <c r="DX89" s="1011"/>
      <c r="DY89" s="1011"/>
      <c r="DZ89" s="1012"/>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10"/>
      <c r="BT90" s="1011"/>
      <c r="BU90" s="1011"/>
      <c r="BV90" s="1011"/>
      <c r="BW90" s="1011"/>
      <c r="BX90" s="1011"/>
      <c r="BY90" s="1011"/>
      <c r="BZ90" s="1011"/>
      <c r="CA90" s="1011"/>
      <c r="CB90" s="1011"/>
      <c r="CC90" s="1011"/>
      <c r="CD90" s="1011"/>
      <c r="CE90" s="1011"/>
      <c r="CF90" s="1011"/>
      <c r="CG90" s="1020"/>
      <c r="CH90" s="1021"/>
      <c r="CI90" s="1022"/>
      <c r="CJ90" s="1022"/>
      <c r="CK90" s="1022"/>
      <c r="CL90" s="1023"/>
      <c r="CM90" s="1021"/>
      <c r="CN90" s="1022"/>
      <c r="CO90" s="1022"/>
      <c r="CP90" s="1022"/>
      <c r="CQ90" s="1023"/>
      <c r="CR90" s="1021"/>
      <c r="CS90" s="1022"/>
      <c r="CT90" s="1022"/>
      <c r="CU90" s="1022"/>
      <c r="CV90" s="1023"/>
      <c r="CW90" s="1021"/>
      <c r="CX90" s="1022"/>
      <c r="CY90" s="1022"/>
      <c r="CZ90" s="1022"/>
      <c r="DA90" s="1023"/>
      <c r="DB90" s="1021"/>
      <c r="DC90" s="1022"/>
      <c r="DD90" s="1022"/>
      <c r="DE90" s="1022"/>
      <c r="DF90" s="1023"/>
      <c r="DG90" s="1021"/>
      <c r="DH90" s="1022"/>
      <c r="DI90" s="1022"/>
      <c r="DJ90" s="1022"/>
      <c r="DK90" s="1023"/>
      <c r="DL90" s="1021"/>
      <c r="DM90" s="1022"/>
      <c r="DN90" s="1022"/>
      <c r="DO90" s="1022"/>
      <c r="DP90" s="1023"/>
      <c r="DQ90" s="1021"/>
      <c r="DR90" s="1022"/>
      <c r="DS90" s="1022"/>
      <c r="DT90" s="1022"/>
      <c r="DU90" s="1023"/>
      <c r="DV90" s="1010"/>
      <c r="DW90" s="1011"/>
      <c r="DX90" s="1011"/>
      <c r="DY90" s="1011"/>
      <c r="DZ90" s="1012"/>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10"/>
      <c r="BT91" s="1011"/>
      <c r="BU91" s="1011"/>
      <c r="BV91" s="1011"/>
      <c r="BW91" s="1011"/>
      <c r="BX91" s="1011"/>
      <c r="BY91" s="1011"/>
      <c r="BZ91" s="1011"/>
      <c r="CA91" s="1011"/>
      <c r="CB91" s="1011"/>
      <c r="CC91" s="1011"/>
      <c r="CD91" s="1011"/>
      <c r="CE91" s="1011"/>
      <c r="CF91" s="1011"/>
      <c r="CG91" s="1020"/>
      <c r="CH91" s="1021"/>
      <c r="CI91" s="1022"/>
      <c r="CJ91" s="1022"/>
      <c r="CK91" s="1022"/>
      <c r="CL91" s="1023"/>
      <c r="CM91" s="1021"/>
      <c r="CN91" s="1022"/>
      <c r="CO91" s="1022"/>
      <c r="CP91" s="1022"/>
      <c r="CQ91" s="1023"/>
      <c r="CR91" s="1021"/>
      <c r="CS91" s="1022"/>
      <c r="CT91" s="1022"/>
      <c r="CU91" s="1022"/>
      <c r="CV91" s="1023"/>
      <c r="CW91" s="1021"/>
      <c r="CX91" s="1022"/>
      <c r="CY91" s="1022"/>
      <c r="CZ91" s="1022"/>
      <c r="DA91" s="1023"/>
      <c r="DB91" s="1021"/>
      <c r="DC91" s="1022"/>
      <c r="DD91" s="1022"/>
      <c r="DE91" s="1022"/>
      <c r="DF91" s="1023"/>
      <c r="DG91" s="1021"/>
      <c r="DH91" s="1022"/>
      <c r="DI91" s="1022"/>
      <c r="DJ91" s="1022"/>
      <c r="DK91" s="1023"/>
      <c r="DL91" s="1021"/>
      <c r="DM91" s="1022"/>
      <c r="DN91" s="1022"/>
      <c r="DO91" s="1022"/>
      <c r="DP91" s="1023"/>
      <c r="DQ91" s="1021"/>
      <c r="DR91" s="1022"/>
      <c r="DS91" s="1022"/>
      <c r="DT91" s="1022"/>
      <c r="DU91" s="1023"/>
      <c r="DV91" s="1010"/>
      <c r="DW91" s="1011"/>
      <c r="DX91" s="1011"/>
      <c r="DY91" s="1011"/>
      <c r="DZ91" s="1012"/>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10"/>
      <c r="BT92" s="1011"/>
      <c r="BU92" s="1011"/>
      <c r="BV92" s="1011"/>
      <c r="BW92" s="1011"/>
      <c r="BX92" s="1011"/>
      <c r="BY92" s="1011"/>
      <c r="BZ92" s="1011"/>
      <c r="CA92" s="1011"/>
      <c r="CB92" s="1011"/>
      <c r="CC92" s="1011"/>
      <c r="CD92" s="1011"/>
      <c r="CE92" s="1011"/>
      <c r="CF92" s="1011"/>
      <c r="CG92" s="1020"/>
      <c r="CH92" s="1021"/>
      <c r="CI92" s="1022"/>
      <c r="CJ92" s="1022"/>
      <c r="CK92" s="1022"/>
      <c r="CL92" s="1023"/>
      <c r="CM92" s="1021"/>
      <c r="CN92" s="1022"/>
      <c r="CO92" s="1022"/>
      <c r="CP92" s="1022"/>
      <c r="CQ92" s="1023"/>
      <c r="CR92" s="1021"/>
      <c r="CS92" s="1022"/>
      <c r="CT92" s="1022"/>
      <c r="CU92" s="1022"/>
      <c r="CV92" s="1023"/>
      <c r="CW92" s="1021"/>
      <c r="CX92" s="1022"/>
      <c r="CY92" s="1022"/>
      <c r="CZ92" s="1022"/>
      <c r="DA92" s="1023"/>
      <c r="DB92" s="1021"/>
      <c r="DC92" s="1022"/>
      <c r="DD92" s="1022"/>
      <c r="DE92" s="1022"/>
      <c r="DF92" s="1023"/>
      <c r="DG92" s="1021"/>
      <c r="DH92" s="1022"/>
      <c r="DI92" s="1022"/>
      <c r="DJ92" s="1022"/>
      <c r="DK92" s="1023"/>
      <c r="DL92" s="1021"/>
      <c r="DM92" s="1022"/>
      <c r="DN92" s="1022"/>
      <c r="DO92" s="1022"/>
      <c r="DP92" s="1023"/>
      <c r="DQ92" s="1021"/>
      <c r="DR92" s="1022"/>
      <c r="DS92" s="1022"/>
      <c r="DT92" s="1022"/>
      <c r="DU92" s="1023"/>
      <c r="DV92" s="1010"/>
      <c r="DW92" s="1011"/>
      <c r="DX92" s="1011"/>
      <c r="DY92" s="1011"/>
      <c r="DZ92" s="1012"/>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10"/>
      <c r="BT93" s="1011"/>
      <c r="BU93" s="1011"/>
      <c r="BV93" s="1011"/>
      <c r="BW93" s="1011"/>
      <c r="BX93" s="1011"/>
      <c r="BY93" s="1011"/>
      <c r="BZ93" s="1011"/>
      <c r="CA93" s="1011"/>
      <c r="CB93" s="1011"/>
      <c r="CC93" s="1011"/>
      <c r="CD93" s="1011"/>
      <c r="CE93" s="1011"/>
      <c r="CF93" s="1011"/>
      <c r="CG93" s="1020"/>
      <c r="CH93" s="1021"/>
      <c r="CI93" s="1022"/>
      <c r="CJ93" s="1022"/>
      <c r="CK93" s="1022"/>
      <c r="CL93" s="1023"/>
      <c r="CM93" s="1021"/>
      <c r="CN93" s="1022"/>
      <c r="CO93" s="1022"/>
      <c r="CP93" s="1022"/>
      <c r="CQ93" s="1023"/>
      <c r="CR93" s="1021"/>
      <c r="CS93" s="1022"/>
      <c r="CT93" s="1022"/>
      <c r="CU93" s="1022"/>
      <c r="CV93" s="1023"/>
      <c r="CW93" s="1021"/>
      <c r="CX93" s="1022"/>
      <c r="CY93" s="1022"/>
      <c r="CZ93" s="1022"/>
      <c r="DA93" s="1023"/>
      <c r="DB93" s="1021"/>
      <c r="DC93" s="1022"/>
      <c r="DD93" s="1022"/>
      <c r="DE93" s="1022"/>
      <c r="DF93" s="1023"/>
      <c r="DG93" s="1021"/>
      <c r="DH93" s="1022"/>
      <c r="DI93" s="1022"/>
      <c r="DJ93" s="1022"/>
      <c r="DK93" s="1023"/>
      <c r="DL93" s="1021"/>
      <c r="DM93" s="1022"/>
      <c r="DN93" s="1022"/>
      <c r="DO93" s="1022"/>
      <c r="DP93" s="1023"/>
      <c r="DQ93" s="1021"/>
      <c r="DR93" s="1022"/>
      <c r="DS93" s="1022"/>
      <c r="DT93" s="1022"/>
      <c r="DU93" s="1023"/>
      <c r="DV93" s="1010"/>
      <c r="DW93" s="1011"/>
      <c r="DX93" s="1011"/>
      <c r="DY93" s="1011"/>
      <c r="DZ93" s="1012"/>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10"/>
      <c r="BT94" s="1011"/>
      <c r="BU94" s="1011"/>
      <c r="BV94" s="1011"/>
      <c r="BW94" s="1011"/>
      <c r="BX94" s="1011"/>
      <c r="BY94" s="1011"/>
      <c r="BZ94" s="1011"/>
      <c r="CA94" s="1011"/>
      <c r="CB94" s="1011"/>
      <c r="CC94" s="1011"/>
      <c r="CD94" s="1011"/>
      <c r="CE94" s="1011"/>
      <c r="CF94" s="1011"/>
      <c r="CG94" s="1020"/>
      <c r="CH94" s="1021"/>
      <c r="CI94" s="1022"/>
      <c r="CJ94" s="1022"/>
      <c r="CK94" s="1022"/>
      <c r="CL94" s="1023"/>
      <c r="CM94" s="1021"/>
      <c r="CN94" s="1022"/>
      <c r="CO94" s="1022"/>
      <c r="CP94" s="1022"/>
      <c r="CQ94" s="1023"/>
      <c r="CR94" s="1021"/>
      <c r="CS94" s="1022"/>
      <c r="CT94" s="1022"/>
      <c r="CU94" s="1022"/>
      <c r="CV94" s="1023"/>
      <c r="CW94" s="1021"/>
      <c r="CX94" s="1022"/>
      <c r="CY94" s="1022"/>
      <c r="CZ94" s="1022"/>
      <c r="DA94" s="1023"/>
      <c r="DB94" s="1021"/>
      <c r="DC94" s="1022"/>
      <c r="DD94" s="1022"/>
      <c r="DE94" s="1022"/>
      <c r="DF94" s="1023"/>
      <c r="DG94" s="1021"/>
      <c r="DH94" s="1022"/>
      <c r="DI94" s="1022"/>
      <c r="DJ94" s="1022"/>
      <c r="DK94" s="1023"/>
      <c r="DL94" s="1021"/>
      <c r="DM94" s="1022"/>
      <c r="DN94" s="1022"/>
      <c r="DO94" s="1022"/>
      <c r="DP94" s="1023"/>
      <c r="DQ94" s="1021"/>
      <c r="DR94" s="1022"/>
      <c r="DS94" s="1022"/>
      <c r="DT94" s="1022"/>
      <c r="DU94" s="1023"/>
      <c r="DV94" s="1010"/>
      <c r="DW94" s="1011"/>
      <c r="DX94" s="1011"/>
      <c r="DY94" s="1011"/>
      <c r="DZ94" s="1012"/>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10"/>
      <c r="BT95" s="1011"/>
      <c r="BU95" s="1011"/>
      <c r="BV95" s="1011"/>
      <c r="BW95" s="1011"/>
      <c r="BX95" s="1011"/>
      <c r="BY95" s="1011"/>
      <c r="BZ95" s="1011"/>
      <c r="CA95" s="1011"/>
      <c r="CB95" s="1011"/>
      <c r="CC95" s="1011"/>
      <c r="CD95" s="1011"/>
      <c r="CE95" s="1011"/>
      <c r="CF95" s="1011"/>
      <c r="CG95" s="1020"/>
      <c r="CH95" s="1021"/>
      <c r="CI95" s="1022"/>
      <c r="CJ95" s="1022"/>
      <c r="CK95" s="1022"/>
      <c r="CL95" s="1023"/>
      <c r="CM95" s="1021"/>
      <c r="CN95" s="1022"/>
      <c r="CO95" s="1022"/>
      <c r="CP95" s="1022"/>
      <c r="CQ95" s="1023"/>
      <c r="CR95" s="1021"/>
      <c r="CS95" s="1022"/>
      <c r="CT95" s="1022"/>
      <c r="CU95" s="1022"/>
      <c r="CV95" s="1023"/>
      <c r="CW95" s="1021"/>
      <c r="CX95" s="1022"/>
      <c r="CY95" s="1022"/>
      <c r="CZ95" s="1022"/>
      <c r="DA95" s="1023"/>
      <c r="DB95" s="1021"/>
      <c r="DC95" s="1022"/>
      <c r="DD95" s="1022"/>
      <c r="DE95" s="1022"/>
      <c r="DF95" s="1023"/>
      <c r="DG95" s="1021"/>
      <c r="DH95" s="1022"/>
      <c r="DI95" s="1022"/>
      <c r="DJ95" s="1022"/>
      <c r="DK95" s="1023"/>
      <c r="DL95" s="1021"/>
      <c r="DM95" s="1022"/>
      <c r="DN95" s="1022"/>
      <c r="DO95" s="1022"/>
      <c r="DP95" s="1023"/>
      <c r="DQ95" s="1021"/>
      <c r="DR95" s="1022"/>
      <c r="DS95" s="1022"/>
      <c r="DT95" s="1022"/>
      <c r="DU95" s="1023"/>
      <c r="DV95" s="1010"/>
      <c r="DW95" s="1011"/>
      <c r="DX95" s="1011"/>
      <c r="DY95" s="1011"/>
      <c r="DZ95" s="1012"/>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10"/>
      <c r="BT96" s="1011"/>
      <c r="BU96" s="1011"/>
      <c r="BV96" s="1011"/>
      <c r="BW96" s="1011"/>
      <c r="BX96" s="1011"/>
      <c r="BY96" s="1011"/>
      <c r="BZ96" s="1011"/>
      <c r="CA96" s="1011"/>
      <c r="CB96" s="1011"/>
      <c r="CC96" s="1011"/>
      <c r="CD96" s="1011"/>
      <c r="CE96" s="1011"/>
      <c r="CF96" s="1011"/>
      <c r="CG96" s="1020"/>
      <c r="CH96" s="1021"/>
      <c r="CI96" s="1022"/>
      <c r="CJ96" s="1022"/>
      <c r="CK96" s="1022"/>
      <c r="CL96" s="1023"/>
      <c r="CM96" s="1021"/>
      <c r="CN96" s="1022"/>
      <c r="CO96" s="1022"/>
      <c r="CP96" s="1022"/>
      <c r="CQ96" s="1023"/>
      <c r="CR96" s="1021"/>
      <c r="CS96" s="1022"/>
      <c r="CT96" s="1022"/>
      <c r="CU96" s="1022"/>
      <c r="CV96" s="1023"/>
      <c r="CW96" s="1021"/>
      <c r="CX96" s="1022"/>
      <c r="CY96" s="1022"/>
      <c r="CZ96" s="1022"/>
      <c r="DA96" s="1023"/>
      <c r="DB96" s="1021"/>
      <c r="DC96" s="1022"/>
      <c r="DD96" s="1022"/>
      <c r="DE96" s="1022"/>
      <c r="DF96" s="1023"/>
      <c r="DG96" s="1021"/>
      <c r="DH96" s="1022"/>
      <c r="DI96" s="1022"/>
      <c r="DJ96" s="1022"/>
      <c r="DK96" s="1023"/>
      <c r="DL96" s="1021"/>
      <c r="DM96" s="1022"/>
      <c r="DN96" s="1022"/>
      <c r="DO96" s="1022"/>
      <c r="DP96" s="1023"/>
      <c r="DQ96" s="1021"/>
      <c r="DR96" s="1022"/>
      <c r="DS96" s="1022"/>
      <c r="DT96" s="1022"/>
      <c r="DU96" s="1023"/>
      <c r="DV96" s="1010"/>
      <c r="DW96" s="1011"/>
      <c r="DX96" s="1011"/>
      <c r="DY96" s="1011"/>
      <c r="DZ96" s="1012"/>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10"/>
      <c r="BT97" s="1011"/>
      <c r="BU97" s="1011"/>
      <c r="BV97" s="1011"/>
      <c r="BW97" s="1011"/>
      <c r="BX97" s="1011"/>
      <c r="BY97" s="1011"/>
      <c r="BZ97" s="1011"/>
      <c r="CA97" s="1011"/>
      <c r="CB97" s="1011"/>
      <c r="CC97" s="1011"/>
      <c r="CD97" s="1011"/>
      <c r="CE97" s="1011"/>
      <c r="CF97" s="1011"/>
      <c r="CG97" s="1020"/>
      <c r="CH97" s="1021"/>
      <c r="CI97" s="1022"/>
      <c r="CJ97" s="1022"/>
      <c r="CK97" s="1022"/>
      <c r="CL97" s="1023"/>
      <c r="CM97" s="1021"/>
      <c r="CN97" s="1022"/>
      <c r="CO97" s="1022"/>
      <c r="CP97" s="1022"/>
      <c r="CQ97" s="1023"/>
      <c r="CR97" s="1021"/>
      <c r="CS97" s="1022"/>
      <c r="CT97" s="1022"/>
      <c r="CU97" s="1022"/>
      <c r="CV97" s="1023"/>
      <c r="CW97" s="1021"/>
      <c r="CX97" s="1022"/>
      <c r="CY97" s="1022"/>
      <c r="CZ97" s="1022"/>
      <c r="DA97" s="1023"/>
      <c r="DB97" s="1021"/>
      <c r="DC97" s="1022"/>
      <c r="DD97" s="1022"/>
      <c r="DE97" s="1022"/>
      <c r="DF97" s="1023"/>
      <c r="DG97" s="1021"/>
      <c r="DH97" s="1022"/>
      <c r="DI97" s="1022"/>
      <c r="DJ97" s="1022"/>
      <c r="DK97" s="1023"/>
      <c r="DL97" s="1021"/>
      <c r="DM97" s="1022"/>
      <c r="DN97" s="1022"/>
      <c r="DO97" s="1022"/>
      <c r="DP97" s="1023"/>
      <c r="DQ97" s="1021"/>
      <c r="DR97" s="1022"/>
      <c r="DS97" s="1022"/>
      <c r="DT97" s="1022"/>
      <c r="DU97" s="1023"/>
      <c r="DV97" s="1010"/>
      <c r="DW97" s="1011"/>
      <c r="DX97" s="1011"/>
      <c r="DY97" s="1011"/>
      <c r="DZ97" s="1012"/>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10"/>
      <c r="BT98" s="1011"/>
      <c r="BU98" s="1011"/>
      <c r="BV98" s="1011"/>
      <c r="BW98" s="1011"/>
      <c r="BX98" s="1011"/>
      <c r="BY98" s="1011"/>
      <c r="BZ98" s="1011"/>
      <c r="CA98" s="1011"/>
      <c r="CB98" s="1011"/>
      <c r="CC98" s="1011"/>
      <c r="CD98" s="1011"/>
      <c r="CE98" s="1011"/>
      <c r="CF98" s="1011"/>
      <c r="CG98" s="1020"/>
      <c r="CH98" s="1021"/>
      <c r="CI98" s="1022"/>
      <c r="CJ98" s="1022"/>
      <c r="CK98" s="1022"/>
      <c r="CL98" s="1023"/>
      <c r="CM98" s="1021"/>
      <c r="CN98" s="1022"/>
      <c r="CO98" s="1022"/>
      <c r="CP98" s="1022"/>
      <c r="CQ98" s="1023"/>
      <c r="CR98" s="1021"/>
      <c r="CS98" s="1022"/>
      <c r="CT98" s="1022"/>
      <c r="CU98" s="1022"/>
      <c r="CV98" s="1023"/>
      <c r="CW98" s="1021"/>
      <c r="CX98" s="1022"/>
      <c r="CY98" s="1022"/>
      <c r="CZ98" s="1022"/>
      <c r="DA98" s="1023"/>
      <c r="DB98" s="1021"/>
      <c r="DC98" s="1022"/>
      <c r="DD98" s="1022"/>
      <c r="DE98" s="1022"/>
      <c r="DF98" s="1023"/>
      <c r="DG98" s="1021"/>
      <c r="DH98" s="1022"/>
      <c r="DI98" s="1022"/>
      <c r="DJ98" s="1022"/>
      <c r="DK98" s="1023"/>
      <c r="DL98" s="1021"/>
      <c r="DM98" s="1022"/>
      <c r="DN98" s="1022"/>
      <c r="DO98" s="1022"/>
      <c r="DP98" s="1023"/>
      <c r="DQ98" s="1021"/>
      <c r="DR98" s="1022"/>
      <c r="DS98" s="1022"/>
      <c r="DT98" s="1022"/>
      <c r="DU98" s="1023"/>
      <c r="DV98" s="1010"/>
      <c r="DW98" s="1011"/>
      <c r="DX98" s="1011"/>
      <c r="DY98" s="1011"/>
      <c r="DZ98" s="1012"/>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10"/>
      <c r="BT99" s="1011"/>
      <c r="BU99" s="1011"/>
      <c r="BV99" s="1011"/>
      <c r="BW99" s="1011"/>
      <c r="BX99" s="1011"/>
      <c r="BY99" s="1011"/>
      <c r="BZ99" s="1011"/>
      <c r="CA99" s="1011"/>
      <c r="CB99" s="1011"/>
      <c r="CC99" s="1011"/>
      <c r="CD99" s="1011"/>
      <c r="CE99" s="1011"/>
      <c r="CF99" s="1011"/>
      <c r="CG99" s="1020"/>
      <c r="CH99" s="1021"/>
      <c r="CI99" s="1022"/>
      <c r="CJ99" s="1022"/>
      <c r="CK99" s="1022"/>
      <c r="CL99" s="1023"/>
      <c r="CM99" s="1021"/>
      <c r="CN99" s="1022"/>
      <c r="CO99" s="1022"/>
      <c r="CP99" s="1022"/>
      <c r="CQ99" s="1023"/>
      <c r="CR99" s="1021"/>
      <c r="CS99" s="1022"/>
      <c r="CT99" s="1022"/>
      <c r="CU99" s="1022"/>
      <c r="CV99" s="1023"/>
      <c r="CW99" s="1021"/>
      <c r="CX99" s="1022"/>
      <c r="CY99" s="1022"/>
      <c r="CZ99" s="1022"/>
      <c r="DA99" s="1023"/>
      <c r="DB99" s="1021"/>
      <c r="DC99" s="1022"/>
      <c r="DD99" s="1022"/>
      <c r="DE99" s="1022"/>
      <c r="DF99" s="1023"/>
      <c r="DG99" s="1021"/>
      <c r="DH99" s="1022"/>
      <c r="DI99" s="1022"/>
      <c r="DJ99" s="1022"/>
      <c r="DK99" s="1023"/>
      <c r="DL99" s="1021"/>
      <c r="DM99" s="1022"/>
      <c r="DN99" s="1022"/>
      <c r="DO99" s="1022"/>
      <c r="DP99" s="1023"/>
      <c r="DQ99" s="1021"/>
      <c r="DR99" s="1022"/>
      <c r="DS99" s="1022"/>
      <c r="DT99" s="1022"/>
      <c r="DU99" s="1023"/>
      <c r="DV99" s="1010"/>
      <c r="DW99" s="1011"/>
      <c r="DX99" s="1011"/>
      <c r="DY99" s="1011"/>
      <c r="DZ99" s="1012"/>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10"/>
      <c r="BT100" s="1011"/>
      <c r="BU100" s="1011"/>
      <c r="BV100" s="1011"/>
      <c r="BW100" s="1011"/>
      <c r="BX100" s="1011"/>
      <c r="BY100" s="1011"/>
      <c r="BZ100" s="1011"/>
      <c r="CA100" s="1011"/>
      <c r="CB100" s="1011"/>
      <c r="CC100" s="1011"/>
      <c r="CD100" s="1011"/>
      <c r="CE100" s="1011"/>
      <c r="CF100" s="1011"/>
      <c r="CG100" s="1020"/>
      <c r="CH100" s="1021"/>
      <c r="CI100" s="1022"/>
      <c r="CJ100" s="1022"/>
      <c r="CK100" s="1022"/>
      <c r="CL100" s="1023"/>
      <c r="CM100" s="1021"/>
      <c r="CN100" s="1022"/>
      <c r="CO100" s="1022"/>
      <c r="CP100" s="1022"/>
      <c r="CQ100" s="1023"/>
      <c r="CR100" s="1021"/>
      <c r="CS100" s="1022"/>
      <c r="CT100" s="1022"/>
      <c r="CU100" s="1022"/>
      <c r="CV100" s="1023"/>
      <c r="CW100" s="1021"/>
      <c r="CX100" s="1022"/>
      <c r="CY100" s="1022"/>
      <c r="CZ100" s="1022"/>
      <c r="DA100" s="1023"/>
      <c r="DB100" s="1021"/>
      <c r="DC100" s="1022"/>
      <c r="DD100" s="1022"/>
      <c r="DE100" s="1022"/>
      <c r="DF100" s="1023"/>
      <c r="DG100" s="1021"/>
      <c r="DH100" s="1022"/>
      <c r="DI100" s="1022"/>
      <c r="DJ100" s="1022"/>
      <c r="DK100" s="1023"/>
      <c r="DL100" s="1021"/>
      <c r="DM100" s="1022"/>
      <c r="DN100" s="1022"/>
      <c r="DO100" s="1022"/>
      <c r="DP100" s="1023"/>
      <c r="DQ100" s="1021"/>
      <c r="DR100" s="1022"/>
      <c r="DS100" s="1022"/>
      <c r="DT100" s="1022"/>
      <c r="DU100" s="1023"/>
      <c r="DV100" s="1010"/>
      <c r="DW100" s="1011"/>
      <c r="DX100" s="1011"/>
      <c r="DY100" s="1011"/>
      <c r="DZ100" s="1012"/>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10"/>
      <c r="BT101" s="1011"/>
      <c r="BU101" s="1011"/>
      <c r="BV101" s="1011"/>
      <c r="BW101" s="1011"/>
      <c r="BX101" s="1011"/>
      <c r="BY101" s="1011"/>
      <c r="BZ101" s="1011"/>
      <c r="CA101" s="1011"/>
      <c r="CB101" s="1011"/>
      <c r="CC101" s="1011"/>
      <c r="CD101" s="1011"/>
      <c r="CE101" s="1011"/>
      <c r="CF101" s="1011"/>
      <c r="CG101" s="1020"/>
      <c r="CH101" s="1021"/>
      <c r="CI101" s="1022"/>
      <c r="CJ101" s="1022"/>
      <c r="CK101" s="1022"/>
      <c r="CL101" s="1023"/>
      <c r="CM101" s="1021"/>
      <c r="CN101" s="1022"/>
      <c r="CO101" s="1022"/>
      <c r="CP101" s="1022"/>
      <c r="CQ101" s="1023"/>
      <c r="CR101" s="1021"/>
      <c r="CS101" s="1022"/>
      <c r="CT101" s="1022"/>
      <c r="CU101" s="1022"/>
      <c r="CV101" s="1023"/>
      <c r="CW101" s="1021"/>
      <c r="CX101" s="1022"/>
      <c r="CY101" s="1022"/>
      <c r="CZ101" s="1022"/>
      <c r="DA101" s="1023"/>
      <c r="DB101" s="1021"/>
      <c r="DC101" s="1022"/>
      <c r="DD101" s="1022"/>
      <c r="DE101" s="1022"/>
      <c r="DF101" s="1023"/>
      <c r="DG101" s="1021"/>
      <c r="DH101" s="1022"/>
      <c r="DI101" s="1022"/>
      <c r="DJ101" s="1022"/>
      <c r="DK101" s="1023"/>
      <c r="DL101" s="1021"/>
      <c r="DM101" s="1022"/>
      <c r="DN101" s="1022"/>
      <c r="DO101" s="1022"/>
      <c r="DP101" s="1023"/>
      <c r="DQ101" s="1021"/>
      <c r="DR101" s="1022"/>
      <c r="DS101" s="1022"/>
      <c r="DT101" s="1022"/>
      <c r="DU101" s="1023"/>
      <c r="DV101" s="1010"/>
      <c r="DW101" s="1011"/>
      <c r="DX101" s="1011"/>
      <c r="DY101" s="1011"/>
      <c r="DZ101" s="1012"/>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385</v>
      </c>
      <c r="BR102" s="1002" t="s">
        <v>411</v>
      </c>
      <c r="BS102" s="1003"/>
      <c r="BT102" s="1003"/>
      <c r="BU102" s="1003"/>
      <c r="BV102" s="1003"/>
      <c r="BW102" s="1003"/>
      <c r="BX102" s="1003"/>
      <c r="BY102" s="1003"/>
      <c r="BZ102" s="1003"/>
      <c r="CA102" s="1003"/>
      <c r="CB102" s="1003"/>
      <c r="CC102" s="1003"/>
      <c r="CD102" s="1003"/>
      <c r="CE102" s="1003"/>
      <c r="CF102" s="1003"/>
      <c r="CG102" s="1013"/>
      <c r="CH102" s="1014"/>
      <c r="CI102" s="1015"/>
      <c r="CJ102" s="1015"/>
      <c r="CK102" s="1015"/>
      <c r="CL102" s="1016"/>
      <c r="CM102" s="1014"/>
      <c r="CN102" s="1015"/>
      <c r="CO102" s="1015"/>
      <c r="CP102" s="1015"/>
      <c r="CQ102" s="1016"/>
      <c r="CR102" s="1017">
        <v>196</v>
      </c>
      <c r="CS102" s="1018"/>
      <c r="CT102" s="1018"/>
      <c r="CU102" s="1018"/>
      <c r="CV102" s="1019"/>
      <c r="CW102" s="1017">
        <v>25</v>
      </c>
      <c r="CX102" s="1018"/>
      <c r="CY102" s="1018"/>
      <c r="CZ102" s="1018"/>
      <c r="DA102" s="1019"/>
      <c r="DB102" s="1017">
        <v>342</v>
      </c>
      <c r="DC102" s="1018"/>
      <c r="DD102" s="1018"/>
      <c r="DE102" s="1018"/>
      <c r="DF102" s="1019"/>
      <c r="DG102" s="1017"/>
      <c r="DH102" s="1018"/>
      <c r="DI102" s="1018"/>
      <c r="DJ102" s="1018"/>
      <c r="DK102" s="1019"/>
      <c r="DL102" s="1017"/>
      <c r="DM102" s="1018"/>
      <c r="DN102" s="1018"/>
      <c r="DO102" s="1018"/>
      <c r="DP102" s="1019"/>
      <c r="DQ102" s="1017"/>
      <c r="DR102" s="1018"/>
      <c r="DS102" s="1018"/>
      <c r="DT102" s="1018"/>
      <c r="DU102" s="1019"/>
      <c r="DV102" s="1002"/>
      <c r="DW102" s="1003"/>
      <c r="DX102" s="1003"/>
      <c r="DY102" s="1003"/>
      <c r="DZ102" s="1004"/>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5" t="s">
        <v>412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6" t="s">
        <v>413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414</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415</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1007" t="s">
        <v>416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0" t="s">
        <v>418</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3" t="s">
        <v>419</v>
      </c>
      <c r="AB109" s="961"/>
      <c r="AC109" s="961"/>
      <c r="AD109" s="961"/>
      <c r="AE109" s="962"/>
      <c r="AF109" s="963" t="s">
        <v>420</v>
      </c>
      <c r="AG109" s="961"/>
      <c r="AH109" s="961"/>
      <c r="AI109" s="961"/>
      <c r="AJ109" s="962"/>
      <c r="AK109" s="963" t="s">
        <v>300</v>
      </c>
      <c r="AL109" s="961"/>
      <c r="AM109" s="961"/>
      <c r="AN109" s="961"/>
      <c r="AO109" s="962"/>
      <c r="AP109" s="963" t="s">
        <v>421</v>
      </c>
      <c r="AQ109" s="961"/>
      <c r="AR109" s="961"/>
      <c r="AS109" s="961"/>
      <c r="AT109" s="994"/>
      <c r="AU109" s="960" t="s">
        <v>418</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3" t="s">
        <v>419</v>
      </c>
      <c r="BR109" s="961"/>
      <c r="BS109" s="961"/>
      <c r="BT109" s="961"/>
      <c r="BU109" s="962"/>
      <c r="BV109" s="963" t="s">
        <v>420</v>
      </c>
      <c r="BW109" s="961"/>
      <c r="BX109" s="961"/>
      <c r="BY109" s="961"/>
      <c r="BZ109" s="962"/>
      <c r="CA109" s="963" t="s">
        <v>300</v>
      </c>
      <c r="CB109" s="961"/>
      <c r="CC109" s="961"/>
      <c r="CD109" s="961"/>
      <c r="CE109" s="962"/>
      <c r="CF109" s="1001" t="s">
        <v>421</v>
      </c>
      <c r="CG109" s="1001"/>
      <c r="CH109" s="1001"/>
      <c r="CI109" s="1001"/>
      <c r="CJ109" s="1001"/>
      <c r="CK109" s="963" t="s">
        <v>422</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3" t="s">
        <v>419</v>
      </c>
      <c r="DH109" s="961"/>
      <c r="DI109" s="961"/>
      <c r="DJ109" s="961"/>
      <c r="DK109" s="962"/>
      <c r="DL109" s="963" t="s">
        <v>420</v>
      </c>
      <c r="DM109" s="961"/>
      <c r="DN109" s="961"/>
      <c r="DO109" s="961"/>
      <c r="DP109" s="962"/>
      <c r="DQ109" s="963" t="s">
        <v>300</v>
      </c>
      <c r="DR109" s="961"/>
      <c r="DS109" s="961"/>
      <c r="DT109" s="961"/>
      <c r="DU109" s="962"/>
      <c r="DV109" s="963" t="s">
        <v>421</v>
      </c>
      <c r="DW109" s="961"/>
      <c r="DX109" s="961"/>
      <c r="DY109" s="961"/>
      <c r="DZ109" s="994"/>
    </row>
    <row r="110" spans="1:131" s="226" customFormat="1" ht="26.25" customHeight="1" x14ac:dyDescent="0.15">
      <c r="A110" s="872" t="s">
        <v>423</v>
      </c>
      <c r="B110" s="873"/>
      <c r="C110" s="873"/>
      <c r="D110" s="873"/>
      <c r="E110" s="873"/>
      <c r="F110" s="873"/>
      <c r="G110" s="873"/>
      <c r="H110" s="873"/>
      <c r="I110" s="873"/>
      <c r="J110" s="873"/>
      <c r="K110" s="873"/>
      <c r="L110" s="873"/>
      <c r="M110" s="873"/>
      <c r="N110" s="873"/>
      <c r="O110" s="873"/>
      <c r="P110" s="873"/>
      <c r="Q110" s="873"/>
      <c r="R110" s="873"/>
      <c r="S110" s="873"/>
      <c r="T110" s="873"/>
      <c r="U110" s="873"/>
      <c r="V110" s="873"/>
      <c r="W110" s="873"/>
      <c r="X110" s="873"/>
      <c r="Y110" s="873"/>
      <c r="Z110" s="874"/>
      <c r="AA110" s="953">
        <v>2055061</v>
      </c>
      <c r="AB110" s="954"/>
      <c r="AC110" s="954"/>
      <c r="AD110" s="954"/>
      <c r="AE110" s="955"/>
      <c r="AF110" s="956">
        <v>2048518</v>
      </c>
      <c r="AG110" s="954"/>
      <c r="AH110" s="954"/>
      <c r="AI110" s="954"/>
      <c r="AJ110" s="955"/>
      <c r="AK110" s="956">
        <v>2166028</v>
      </c>
      <c r="AL110" s="954"/>
      <c r="AM110" s="954"/>
      <c r="AN110" s="954"/>
      <c r="AO110" s="955"/>
      <c r="AP110" s="957">
        <v>13.9</v>
      </c>
      <c r="AQ110" s="958"/>
      <c r="AR110" s="958"/>
      <c r="AS110" s="958"/>
      <c r="AT110" s="959"/>
      <c r="AU110" s="995" t="s">
        <v>72</v>
      </c>
      <c r="AV110" s="996"/>
      <c r="AW110" s="996"/>
      <c r="AX110" s="996"/>
      <c r="AY110" s="996"/>
      <c r="AZ110" s="925" t="s">
        <v>424</v>
      </c>
      <c r="BA110" s="873"/>
      <c r="BB110" s="873"/>
      <c r="BC110" s="873"/>
      <c r="BD110" s="873"/>
      <c r="BE110" s="873"/>
      <c r="BF110" s="873"/>
      <c r="BG110" s="873"/>
      <c r="BH110" s="873"/>
      <c r="BI110" s="873"/>
      <c r="BJ110" s="873"/>
      <c r="BK110" s="873"/>
      <c r="BL110" s="873"/>
      <c r="BM110" s="873"/>
      <c r="BN110" s="873"/>
      <c r="BO110" s="873"/>
      <c r="BP110" s="874"/>
      <c r="BQ110" s="926">
        <v>25627039</v>
      </c>
      <c r="BR110" s="907"/>
      <c r="BS110" s="907"/>
      <c r="BT110" s="907"/>
      <c r="BU110" s="907"/>
      <c r="BV110" s="907">
        <v>26070873</v>
      </c>
      <c r="BW110" s="907"/>
      <c r="BX110" s="907"/>
      <c r="BY110" s="907"/>
      <c r="BZ110" s="907"/>
      <c r="CA110" s="907">
        <v>26479643</v>
      </c>
      <c r="CB110" s="907"/>
      <c r="CC110" s="907"/>
      <c r="CD110" s="907"/>
      <c r="CE110" s="907"/>
      <c r="CF110" s="931">
        <v>169.8</v>
      </c>
      <c r="CG110" s="932"/>
      <c r="CH110" s="932"/>
      <c r="CI110" s="932"/>
      <c r="CJ110" s="932"/>
      <c r="CK110" s="991" t="s">
        <v>425</v>
      </c>
      <c r="CL110" s="884"/>
      <c r="CM110" s="925" t="s">
        <v>426</v>
      </c>
      <c r="CN110" s="873"/>
      <c r="CO110" s="873"/>
      <c r="CP110" s="873"/>
      <c r="CQ110" s="873"/>
      <c r="CR110" s="873"/>
      <c r="CS110" s="873"/>
      <c r="CT110" s="873"/>
      <c r="CU110" s="873"/>
      <c r="CV110" s="873"/>
      <c r="CW110" s="873"/>
      <c r="CX110" s="873"/>
      <c r="CY110" s="873"/>
      <c r="CZ110" s="873"/>
      <c r="DA110" s="873"/>
      <c r="DB110" s="873"/>
      <c r="DC110" s="873"/>
      <c r="DD110" s="873"/>
      <c r="DE110" s="873"/>
      <c r="DF110" s="874"/>
      <c r="DG110" s="926" t="s">
        <v>126</v>
      </c>
      <c r="DH110" s="907"/>
      <c r="DI110" s="907"/>
      <c r="DJ110" s="907"/>
      <c r="DK110" s="907"/>
      <c r="DL110" s="907" t="s">
        <v>126</v>
      </c>
      <c r="DM110" s="907"/>
      <c r="DN110" s="907"/>
      <c r="DO110" s="907"/>
      <c r="DP110" s="907"/>
      <c r="DQ110" s="907" t="s">
        <v>126</v>
      </c>
      <c r="DR110" s="907"/>
      <c r="DS110" s="907"/>
      <c r="DT110" s="907"/>
      <c r="DU110" s="907"/>
      <c r="DV110" s="908" t="s">
        <v>126</v>
      </c>
      <c r="DW110" s="908"/>
      <c r="DX110" s="908"/>
      <c r="DY110" s="908"/>
      <c r="DZ110" s="909"/>
    </row>
    <row r="111" spans="1:131" s="226" customFormat="1" ht="26.25" customHeight="1" x14ac:dyDescent="0.15">
      <c r="A111" s="839" t="s">
        <v>427</v>
      </c>
      <c r="B111" s="840"/>
      <c r="C111" s="840"/>
      <c r="D111" s="840"/>
      <c r="E111" s="840"/>
      <c r="F111" s="840"/>
      <c r="G111" s="840"/>
      <c r="H111" s="840"/>
      <c r="I111" s="840"/>
      <c r="J111" s="840"/>
      <c r="K111" s="840"/>
      <c r="L111" s="840"/>
      <c r="M111" s="840"/>
      <c r="N111" s="840"/>
      <c r="O111" s="840"/>
      <c r="P111" s="840"/>
      <c r="Q111" s="840"/>
      <c r="R111" s="840"/>
      <c r="S111" s="840"/>
      <c r="T111" s="840"/>
      <c r="U111" s="840"/>
      <c r="V111" s="840"/>
      <c r="W111" s="840"/>
      <c r="X111" s="840"/>
      <c r="Y111" s="840"/>
      <c r="Z111" s="990"/>
      <c r="AA111" s="983" t="s">
        <v>126</v>
      </c>
      <c r="AB111" s="984"/>
      <c r="AC111" s="984"/>
      <c r="AD111" s="984"/>
      <c r="AE111" s="985"/>
      <c r="AF111" s="986" t="s">
        <v>428</v>
      </c>
      <c r="AG111" s="984"/>
      <c r="AH111" s="984"/>
      <c r="AI111" s="984"/>
      <c r="AJ111" s="985"/>
      <c r="AK111" s="986" t="s">
        <v>126</v>
      </c>
      <c r="AL111" s="984"/>
      <c r="AM111" s="984"/>
      <c r="AN111" s="984"/>
      <c r="AO111" s="985"/>
      <c r="AP111" s="987" t="s">
        <v>126</v>
      </c>
      <c r="AQ111" s="988"/>
      <c r="AR111" s="988"/>
      <c r="AS111" s="988"/>
      <c r="AT111" s="989"/>
      <c r="AU111" s="997"/>
      <c r="AV111" s="998"/>
      <c r="AW111" s="998"/>
      <c r="AX111" s="998"/>
      <c r="AY111" s="998"/>
      <c r="AZ111" s="880" t="s">
        <v>429</v>
      </c>
      <c r="BA111" s="817"/>
      <c r="BB111" s="817"/>
      <c r="BC111" s="817"/>
      <c r="BD111" s="817"/>
      <c r="BE111" s="817"/>
      <c r="BF111" s="817"/>
      <c r="BG111" s="817"/>
      <c r="BH111" s="817"/>
      <c r="BI111" s="817"/>
      <c r="BJ111" s="817"/>
      <c r="BK111" s="817"/>
      <c r="BL111" s="817"/>
      <c r="BM111" s="817"/>
      <c r="BN111" s="817"/>
      <c r="BO111" s="817"/>
      <c r="BP111" s="818"/>
      <c r="BQ111" s="881" t="s">
        <v>428</v>
      </c>
      <c r="BR111" s="882"/>
      <c r="BS111" s="882"/>
      <c r="BT111" s="882"/>
      <c r="BU111" s="882"/>
      <c r="BV111" s="882" t="s">
        <v>126</v>
      </c>
      <c r="BW111" s="882"/>
      <c r="BX111" s="882"/>
      <c r="BY111" s="882"/>
      <c r="BZ111" s="882"/>
      <c r="CA111" s="882" t="s">
        <v>428</v>
      </c>
      <c r="CB111" s="882"/>
      <c r="CC111" s="882"/>
      <c r="CD111" s="882"/>
      <c r="CE111" s="882"/>
      <c r="CF111" s="940" t="s">
        <v>126</v>
      </c>
      <c r="CG111" s="941"/>
      <c r="CH111" s="941"/>
      <c r="CI111" s="941"/>
      <c r="CJ111" s="941"/>
      <c r="CK111" s="992"/>
      <c r="CL111" s="886"/>
      <c r="CM111" s="880" t="s">
        <v>430</v>
      </c>
      <c r="CN111" s="817"/>
      <c r="CO111" s="817"/>
      <c r="CP111" s="817"/>
      <c r="CQ111" s="817"/>
      <c r="CR111" s="817"/>
      <c r="CS111" s="817"/>
      <c r="CT111" s="817"/>
      <c r="CU111" s="817"/>
      <c r="CV111" s="817"/>
      <c r="CW111" s="817"/>
      <c r="CX111" s="817"/>
      <c r="CY111" s="817"/>
      <c r="CZ111" s="817"/>
      <c r="DA111" s="817"/>
      <c r="DB111" s="817"/>
      <c r="DC111" s="817"/>
      <c r="DD111" s="817"/>
      <c r="DE111" s="817"/>
      <c r="DF111" s="818"/>
      <c r="DG111" s="881" t="s">
        <v>126</v>
      </c>
      <c r="DH111" s="882"/>
      <c r="DI111" s="882"/>
      <c r="DJ111" s="882"/>
      <c r="DK111" s="882"/>
      <c r="DL111" s="882" t="s">
        <v>126</v>
      </c>
      <c r="DM111" s="882"/>
      <c r="DN111" s="882"/>
      <c r="DO111" s="882"/>
      <c r="DP111" s="882"/>
      <c r="DQ111" s="882" t="s">
        <v>428</v>
      </c>
      <c r="DR111" s="882"/>
      <c r="DS111" s="882"/>
      <c r="DT111" s="882"/>
      <c r="DU111" s="882"/>
      <c r="DV111" s="859" t="s">
        <v>428</v>
      </c>
      <c r="DW111" s="859"/>
      <c r="DX111" s="859"/>
      <c r="DY111" s="859"/>
      <c r="DZ111" s="860"/>
    </row>
    <row r="112" spans="1:131" s="226" customFormat="1" ht="26.25" customHeight="1" x14ac:dyDescent="0.15">
      <c r="A112" s="977" t="s">
        <v>431</v>
      </c>
      <c r="B112" s="978"/>
      <c r="C112" s="817" t="s">
        <v>432</v>
      </c>
      <c r="D112" s="817"/>
      <c r="E112" s="817"/>
      <c r="F112" s="817"/>
      <c r="G112" s="817"/>
      <c r="H112" s="817"/>
      <c r="I112" s="817"/>
      <c r="J112" s="817"/>
      <c r="K112" s="817"/>
      <c r="L112" s="817"/>
      <c r="M112" s="817"/>
      <c r="N112" s="817"/>
      <c r="O112" s="817"/>
      <c r="P112" s="817"/>
      <c r="Q112" s="817"/>
      <c r="R112" s="817"/>
      <c r="S112" s="817"/>
      <c r="T112" s="817"/>
      <c r="U112" s="817"/>
      <c r="V112" s="817"/>
      <c r="W112" s="817"/>
      <c r="X112" s="817"/>
      <c r="Y112" s="817"/>
      <c r="Z112" s="818"/>
      <c r="AA112" s="844" t="s">
        <v>126</v>
      </c>
      <c r="AB112" s="845"/>
      <c r="AC112" s="845"/>
      <c r="AD112" s="845"/>
      <c r="AE112" s="846"/>
      <c r="AF112" s="847" t="s">
        <v>126</v>
      </c>
      <c r="AG112" s="845"/>
      <c r="AH112" s="845"/>
      <c r="AI112" s="845"/>
      <c r="AJ112" s="846"/>
      <c r="AK112" s="847" t="s">
        <v>126</v>
      </c>
      <c r="AL112" s="845"/>
      <c r="AM112" s="845"/>
      <c r="AN112" s="845"/>
      <c r="AO112" s="846"/>
      <c r="AP112" s="889" t="s">
        <v>126</v>
      </c>
      <c r="AQ112" s="890"/>
      <c r="AR112" s="890"/>
      <c r="AS112" s="890"/>
      <c r="AT112" s="891"/>
      <c r="AU112" s="997"/>
      <c r="AV112" s="998"/>
      <c r="AW112" s="998"/>
      <c r="AX112" s="998"/>
      <c r="AY112" s="998"/>
      <c r="AZ112" s="880" t="s">
        <v>433</v>
      </c>
      <c r="BA112" s="817"/>
      <c r="BB112" s="817"/>
      <c r="BC112" s="817"/>
      <c r="BD112" s="817"/>
      <c r="BE112" s="817"/>
      <c r="BF112" s="817"/>
      <c r="BG112" s="817"/>
      <c r="BH112" s="817"/>
      <c r="BI112" s="817"/>
      <c r="BJ112" s="817"/>
      <c r="BK112" s="817"/>
      <c r="BL112" s="817"/>
      <c r="BM112" s="817"/>
      <c r="BN112" s="817"/>
      <c r="BO112" s="817"/>
      <c r="BP112" s="818"/>
      <c r="BQ112" s="881">
        <v>3552902</v>
      </c>
      <c r="BR112" s="882"/>
      <c r="BS112" s="882"/>
      <c r="BT112" s="882"/>
      <c r="BU112" s="882"/>
      <c r="BV112" s="882">
        <v>3951323</v>
      </c>
      <c r="BW112" s="882"/>
      <c r="BX112" s="882"/>
      <c r="BY112" s="882"/>
      <c r="BZ112" s="882"/>
      <c r="CA112" s="882">
        <v>4165161</v>
      </c>
      <c r="CB112" s="882"/>
      <c r="CC112" s="882"/>
      <c r="CD112" s="882"/>
      <c r="CE112" s="882"/>
      <c r="CF112" s="940">
        <v>26.7</v>
      </c>
      <c r="CG112" s="941"/>
      <c r="CH112" s="941"/>
      <c r="CI112" s="941"/>
      <c r="CJ112" s="941"/>
      <c r="CK112" s="992"/>
      <c r="CL112" s="886"/>
      <c r="CM112" s="880" t="s">
        <v>434</v>
      </c>
      <c r="CN112" s="817"/>
      <c r="CO112" s="817"/>
      <c r="CP112" s="817"/>
      <c r="CQ112" s="817"/>
      <c r="CR112" s="817"/>
      <c r="CS112" s="817"/>
      <c r="CT112" s="817"/>
      <c r="CU112" s="817"/>
      <c r="CV112" s="817"/>
      <c r="CW112" s="817"/>
      <c r="CX112" s="817"/>
      <c r="CY112" s="817"/>
      <c r="CZ112" s="817"/>
      <c r="DA112" s="817"/>
      <c r="DB112" s="817"/>
      <c r="DC112" s="817"/>
      <c r="DD112" s="817"/>
      <c r="DE112" s="817"/>
      <c r="DF112" s="818"/>
      <c r="DG112" s="881" t="s">
        <v>428</v>
      </c>
      <c r="DH112" s="882"/>
      <c r="DI112" s="882"/>
      <c r="DJ112" s="882"/>
      <c r="DK112" s="882"/>
      <c r="DL112" s="882" t="s">
        <v>126</v>
      </c>
      <c r="DM112" s="882"/>
      <c r="DN112" s="882"/>
      <c r="DO112" s="882"/>
      <c r="DP112" s="882"/>
      <c r="DQ112" s="882" t="s">
        <v>126</v>
      </c>
      <c r="DR112" s="882"/>
      <c r="DS112" s="882"/>
      <c r="DT112" s="882"/>
      <c r="DU112" s="882"/>
      <c r="DV112" s="859" t="s">
        <v>126</v>
      </c>
      <c r="DW112" s="859"/>
      <c r="DX112" s="859"/>
      <c r="DY112" s="859"/>
      <c r="DZ112" s="860"/>
    </row>
    <row r="113" spans="1:130" s="226" customFormat="1" ht="26.25" customHeight="1" x14ac:dyDescent="0.15">
      <c r="A113" s="979"/>
      <c r="B113" s="980"/>
      <c r="C113" s="817" t="s">
        <v>435</v>
      </c>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8"/>
      <c r="AA113" s="983">
        <v>442849</v>
      </c>
      <c r="AB113" s="984"/>
      <c r="AC113" s="984"/>
      <c r="AD113" s="984"/>
      <c r="AE113" s="985"/>
      <c r="AF113" s="986">
        <v>551975</v>
      </c>
      <c r="AG113" s="984"/>
      <c r="AH113" s="984"/>
      <c r="AI113" s="984"/>
      <c r="AJ113" s="985"/>
      <c r="AK113" s="986">
        <v>521931</v>
      </c>
      <c r="AL113" s="984"/>
      <c r="AM113" s="984"/>
      <c r="AN113" s="984"/>
      <c r="AO113" s="985"/>
      <c r="AP113" s="987">
        <v>3.3</v>
      </c>
      <c r="AQ113" s="988"/>
      <c r="AR113" s="988"/>
      <c r="AS113" s="988"/>
      <c r="AT113" s="989"/>
      <c r="AU113" s="997"/>
      <c r="AV113" s="998"/>
      <c r="AW113" s="998"/>
      <c r="AX113" s="998"/>
      <c r="AY113" s="998"/>
      <c r="AZ113" s="880" t="s">
        <v>436</v>
      </c>
      <c r="BA113" s="817"/>
      <c r="BB113" s="817"/>
      <c r="BC113" s="817"/>
      <c r="BD113" s="817"/>
      <c r="BE113" s="817"/>
      <c r="BF113" s="817"/>
      <c r="BG113" s="817"/>
      <c r="BH113" s="817"/>
      <c r="BI113" s="817"/>
      <c r="BJ113" s="817"/>
      <c r="BK113" s="817"/>
      <c r="BL113" s="817"/>
      <c r="BM113" s="817"/>
      <c r="BN113" s="817"/>
      <c r="BO113" s="817"/>
      <c r="BP113" s="818"/>
      <c r="BQ113" s="881">
        <v>311562</v>
      </c>
      <c r="BR113" s="882"/>
      <c r="BS113" s="882"/>
      <c r="BT113" s="882"/>
      <c r="BU113" s="882"/>
      <c r="BV113" s="882">
        <v>314624</v>
      </c>
      <c r="BW113" s="882"/>
      <c r="BX113" s="882"/>
      <c r="BY113" s="882"/>
      <c r="BZ113" s="882"/>
      <c r="CA113" s="882">
        <v>332850</v>
      </c>
      <c r="CB113" s="882"/>
      <c r="CC113" s="882"/>
      <c r="CD113" s="882"/>
      <c r="CE113" s="882"/>
      <c r="CF113" s="940">
        <v>2.1</v>
      </c>
      <c r="CG113" s="941"/>
      <c r="CH113" s="941"/>
      <c r="CI113" s="941"/>
      <c r="CJ113" s="941"/>
      <c r="CK113" s="992"/>
      <c r="CL113" s="886"/>
      <c r="CM113" s="880" t="s">
        <v>437</v>
      </c>
      <c r="CN113" s="817"/>
      <c r="CO113" s="817"/>
      <c r="CP113" s="817"/>
      <c r="CQ113" s="817"/>
      <c r="CR113" s="817"/>
      <c r="CS113" s="817"/>
      <c r="CT113" s="817"/>
      <c r="CU113" s="817"/>
      <c r="CV113" s="817"/>
      <c r="CW113" s="817"/>
      <c r="CX113" s="817"/>
      <c r="CY113" s="817"/>
      <c r="CZ113" s="817"/>
      <c r="DA113" s="817"/>
      <c r="DB113" s="817"/>
      <c r="DC113" s="817"/>
      <c r="DD113" s="817"/>
      <c r="DE113" s="817"/>
      <c r="DF113" s="818"/>
      <c r="DG113" s="844" t="s">
        <v>428</v>
      </c>
      <c r="DH113" s="845"/>
      <c r="DI113" s="845"/>
      <c r="DJ113" s="845"/>
      <c r="DK113" s="846"/>
      <c r="DL113" s="847" t="s">
        <v>428</v>
      </c>
      <c r="DM113" s="845"/>
      <c r="DN113" s="845"/>
      <c r="DO113" s="845"/>
      <c r="DP113" s="846"/>
      <c r="DQ113" s="847" t="s">
        <v>126</v>
      </c>
      <c r="DR113" s="845"/>
      <c r="DS113" s="845"/>
      <c r="DT113" s="845"/>
      <c r="DU113" s="846"/>
      <c r="DV113" s="889" t="s">
        <v>438</v>
      </c>
      <c r="DW113" s="890"/>
      <c r="DX113" s="890"/>
      <c r="DY113" s="890"/>
      <c r="DZ113" s="891"/>
    </row>
    <row r="114" spans="1:130" s="226" customFormat="1" ht="26.25" customHeight="1" x14ac:dyDescent="0.15">
      <c r="A114" s="979"/>
      <c r="B114" s="980"/>
      <c r="C114" s="817" t="s">
        <v>439</v>
      </c>
      <c r="D114" s="817"/>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8"/>
      <c r="AA114" s="844">
        <v>70896</v>
      </c>
      <c r="AB114" s="845"/>
      <c r="AC114" s="845"/>
      <c r="AD114" s="845"/>
      <c r="AE114" s="846"/>
      <c r="AF114" s="847">
        <v>68249</v>
      </c>
      <c r="AG114" s="845"/>
      <c r="AH114" s="845"/>
      <c r="AI114" s="845"/>
      <c r="AJ114" s="846"/>
      <c r="AK114" s="847">
        <v>14168</v>
      </c>
      <c r="AL114" s="845"/>
      <c r="AM114" s="845"/>
      <c r="AN114" s="845"/>
      <c r="AO114" s="846"/>
      <c r="AP114" s="889">
        <v>0.1</v>
      </c>
      <c r="AQ114" s="890"/>
      <c r="AR114" s="890"/>
      <c r="AS114" s="890"/>
      <c r="AT114" s="891"/>
      <c r="AU114" s="997"/>
      <c r="AV114" s="998"/>
      <c r="AW114" s="998"/>
      <c r="AX114" s="998"/>
      <c r="AY114" s="998"/>
      <c r="AZ114" s="880" t="s">
        <v>440</v>
      </c>
      <c r="BA114" s="817"/>
      <c r="BB114" s="817"/>
      <c r="BC114" s="817"/>
      <c r="BD114" s="817"/>
      <c r="BE114" s="817"/>
      <c r="BF114" s="817"/>
      <c r="BG114" s="817"/>
      <c r="BH114" s="817"/>
      <c r="BI114" s="817"/>
      <c r="BJ114" s="817"/>
      <c r="BK114" s="817"/>
      <c r="BL114" s="817"/>
      <c r="BM114" s="817"/>
      <c r="BN114" s="817"/>
      <c r="BO114" s="817"/>
      <c r="BP114" s="818"/>
      <c r="BQ114" s="881">
        <v>1128247</v>
      </c>
      <c r="BR114" s="882"/>
      <c r="BS114" s="882"/>
      <c r="BT114" s="882"/>
      <c r="BU114" s="882"/>
      <c r="BV114" s="882">
        <v>991650</v>
      </c>
      <c r="BW114" s="882"/>
      <c r="BX114" s="882"/>
      <c r="BY114" s="882"/>
      <c r="BZ114" s="882"/>
      <c r="CA114" s="882">
        <v>998697</v>
      </c>
      <c r="CB114" s="882"/>
      <c r="CC114" s="882"/>
      <c r="CD114" s="882"/>
      <c r="CE114" s="882"/>
      <c r="CF114" s="940">
        <v>6.4</v>
      </c>
      <c r="CG114" s="941"/>
      <c r="CH114" s="941"/>
      <c r="CI114" s="941"/>
      <c r="CJ114" s="941"/>
      <c r="CK114" s="992"/>
      <c r="CL114" s="886"/>
      <c r="CM114" s="880" t="s">
        <v>441</v>
      </c>
      <c r="CN114" s="817"/>
      <c r="CO114" s="817"/>
      <c r="CP114" s="817"/>
      <c r="CQ114" s="817"/>
      <c r="CR114" s="817"/>
      <c r="CS114" s="817"/>
      <c r="CT114" s="817"/>
      <c r="CU114" s="817"/>
      <c r="CV114" s="817"/>
      <c r="CW114" s="817"/>
      <c r="CX114" s="817"/>
      <c r="CY114" s="817"/>
      <c r="CZ114" s="817"/>
      <c r="DA114" s="817"/>
      <c r="DB114" s="817"/>
      <c r="DC114" s="817"/>
      <c r="DD114" s="817"/>
      <c r="DE114" s="817"/>
      <c r="DF114" s="818"/>
      <c r="DG114" s="844" t="s">
        <v>428</v>
      </c>
      <c r="DH114" s="845"/>
      <c r="DI114" s="845"/>
      <c r="DJ114" s="845"/>
      <c r="DK114" s="846"/>
      <c r="DL114" s="847" t="s">
        <v>126</v>
      </c>
      <c r="DM114" s="845"/>
      <c r="DN114" s="845"/>
      <c r="DO114" s="845"/>
      <c r="DP114" s="846"/>
      <c r="DQ114" s="847" t="s">
        <v>126</v>
      </c>
      <c r="DR114" s="845"/>
      <c r="DS114" s="845"/>
      <c r="DT114" s="845"/>
      <c r="DU114" s="846"/>
      <c r="DV114" s="889" t="s">
        <v>126</v>
      </c>
      <c r="DW114" s="890"/>
      <c r="DX114" s="890"/>
      <c r="DY114" s="890"/>
      <c r="DZ114" s="891"/>
    </row>
    <row r="115" spans="1:130" s="226" customFormat="1" ht="26.25" customHeight="1" x14ac:dyDescent="0.15">
      <c r="A115" s="979"/>
      <c r="B115" s="980"/>
      <c r="C115" s="817" t="s">
        <v>442</v>
      </c>
      <c r="D115" s="817"/>
      <c r="E115" s="817"/>
      <c r="F115" s="817"/>
      <c r="G115" s="817"/>
      <c r="H115" s="817"/>
      <c r="I115" s="817"/>
      <c r="J115" s="817"/>
      <c r="K115" s="817"/>
      <c r="L115" s="817"/>
      <c r="M115" s="817"/>
      <c r="N115" s="817"/>
      <c r="O115" s="817"/>
      <c r="P115" s="817"/>
      <c r="Q115" s="817"/>
      <c r="R115" s="817"/>
      <c r="S115" s="817"/>
      <c r="T115" s="817"/>
      <c r="U115" s="817"/>
      <c r="V115" s="817"/>
      <c r="W115" s="817"/>
      <c r="X115" s="817"/>
      <c r="Y115" s="817"/>
      <c r="Z115" s="818"/>
      <c r="AA115" s="983" t="s">
        <v>126</v>
      </c>
      <c r="AB115" s="984"/>
      <c r="AC115" s="984"/>
      <c r="AD115" s="984"/>
      <c r="AE115" s="985"/>
      <c r="AF115" s="986" t="s">
        <v>428</v>
      </c>
      <c r="AG115" s="984"/>
      <c r="AH115" s="984"/>
      <c r="AI115" s="984"/>
      <c r="AJ115" s="985"/>
      <c r="AK115" s="986" t="s">
        <v>126</v>
      </c>
      <c r="AL115" s="984"/>
      <c r="AM115" s="984"/>
      <c r="AN115" s="984"/>
      <c r="AO115" s="985"/>
      <c r="AP115" s="987" t="s">
        <v>126</v>
      </c>
      <c r="AQ115" s="988"/>
      <c r="AR115" s="988"/>
      <c r="AS115" s="988"/>
      <c r="AT115" s="989"/>
      <c r="AU115" s="997"/>
      <c r="AV115" s="998"/>
      <c r="AW115" s="998"/>
      <c r="AX115" s="998"/>
      <c r="AY115" s="998"/>
      <c r="AZ115" s="880" t="s">
        <v>443</v>
      </c>
      <c r="BA115" s="817"/>
      <c r="BB115" s="817"/>
      <c r="BC115" s="817"/>
      <c r="BD115" s="817"/>
      <c r="BE115" s="817"/>
      <c r="BF115" s="817"/>
      <c r="BG115" s="817"/>
      <c r="BH115" s="817"/>
      <c r="BI115" s="817"/>
      <c r="BJ115" s="817"/>
      <c r="BK115" s="817"/>
      <c r="BL115" s="817"/>
      <c r="BM115" s="817"/>
      <c r="BN115" s="817"/>
      <c r="BO115" s="817"/>
      <c r="BP115" s="818"/>
      <c r="BQ115" s="881">
        <v>7497</v>
      </c>
      <c r="BR115" s="882"/>
      <c r="BS115" s="882"/>
      <c r="BT115" s="882"/>
      <c r="BU115" s="882"/>
      <c r="BV115" s="882" t="s">
        <v>428</v>
      </c>
      <c r="BW115" s="882"/>
      <c r="BX115" s="882"/>
      <c r="BY115" s="882"/>
      <c r="BZ115" s="882"/>
      <c r="CA115" s="882">
        <v>3700</v>
      </c>
      <c r="CB115" s="882"/>
      <c r="CC115" s="882"/>
      <c r="CD115" s="882"/>
      <c r="CE115" s="882"/>
      <c r="CF115" s="940">
        <v>0</v>
      </c>
      <c r="CG115" s="941"/>
      <c r="CH115" s="941"/>
      <c r="CI115" s="941"/>
      <c r="CJ115" s="941"/>
      <c r="CK115" s="992"/>
      <c r="CL115" s="886"/>
      <c r="CM115" s="880" t="s">
        <v>444</v>
      </c>
      <c r="CN115" s="817"/>
      <c r="CO115" s="817"/>
      <c r="CP115" s="817"/>
      <c r="CQ115" s="817"/>
      <c r="CR115" s="817"/>
      <c r="CS115" s="817"/>
      <c r="CT115" s="817"/>
      <c r="CU115" s="817"/>
      <c r="CV115" s="817"/>
      <c r="CW115" s="817"/>
      <c r="CX115" s="817"/>
      <c r="CY115" s="817"/>
      <c r="CZ115" s="817"/>
      <c r="DA115" s="817"/>
      <c r="DB115" s="817"/>
      <c r="DC115" s="817"/>
      <c r="DD115" s="817"/>
      <c r="DE115" s="817"/>
      <c r="DF115" s="818"/>
      <c r="DG115" s="844" t="s">
        <v>126</v>
      </c>
      <c r="DH115" s="845"/>
      <c r="DI115" s="845"/>
      <c r="DJ115" s="845"/>
      <c r="DK115" s="846"/>
      <c r="DL115" s="847" t="s">
        <v>387</v>
      </c>
      <c r="DM115" s="845"/>
      <c r="DN115" s="845"/>
      <c r="DO115" s="845"/>
      <c r="DP115" s="846"/>
      <c r="DQ115" s="847" t="s">
        <v>387</v>
      </c>
      <c r="DR115" s="845"/>
      <c r="DS115" s="845"/>
      <c r="DT115" s="845"/>
      <c r="DU115" s="846"/>
      <c r="DV115" s="889" t="s">
        <v>126</v>
      </c>
      <c r="DW115" s="890"/>
      <c r="DX115" s="890"/>
      <c r="DY115" s="890"/>
      <c r="DZ115" s="891"/>
    </row>
    <row r="116" spans="1:130" s="226" customFormat="1" ht="26.25" customHeight="1" x14ac:dyDescent="0.15">
      <c r="A116" s="981"/>
      <c r="B116" s="982"/>
      <c r="C116" s="904" t="s">
        <v>445</v>
      </c>
      <c r="D116" s="904"/>
      <c r="E116" s="904"/>
      <c r="F116" s="904"/>
      <c r="G116" s="904"/>
      <c r="H116" s="904"/>
      <c r="I116" s="904"/>
      <c r="J116" s="904"/>
      <c r="K116" s="904"/>
      <c r="L116" s="904"/>
      <c r="M116" s="904"/>
      <c r="N116" s="904"/>
      <c r="O116" s="904"/>
      <c r="P116" s="904"/>
      <c r="Q116" s="904"/>
      <c r="R116" s="904"/>
      <c r="S116" s="904"/>
      <c r="T116" s="904"/>
      <c r="U116" s="904"/>
      <c r="V116" s="904"/>
      <c r="W116" s="904"/>
      <c r="X116" s="904"/>
      <c r="Y116" s="904"/>
      <c r="Z116" s="905"/>
      <c r="AA116" s="844" t="s">
        <v>126</v>
      </c>
      <c r="AB116" s="845"/>
      <c r="AC116" s="845"/>
      <c r="AD116" s="845"/>
      <c r="AE116" s="846"/>
      <c r="AF116" s="847" t="s">
        <v>428</v>
      </c>
      <c r="AG116" s="845"/>
      <c r="AH116" s="845"/>
      <c r="AI116" s="845"/>
      <c r="AJ116" s="846"/>
      <c r="AK116" s="847" t="s">
        <v>126</v>
      </c>
      <c r="AL116" s="845"/>
      <c r="AM116" s="845"/>
      <c r="AN116" s="845"/>
      <c r="AO116" s="846"/>
      <c r="AP116" s="889" t="s">
        <v>126</v>
      </c>
      <c r="AQ116" s="890"/>
      <c r="AR116" s="890"/>
      <c r="AS116" s="890"/>
      <c r="AT116" s="891"/>
      <c r="AU116" s="997"/>
      <c r="AV116" s="998"/>
      <c r="AW116" s="998"/>
      <c r="AX116" s="998"/>
      <c r="AY116" s="998"/>
      <c r="AZ116" s="974" t="s">
        <v>446</v>
      </c>
      <c r="BA116" s="975"/>
      <c r="BB116" s="975"/>
      <c r="BC116" s="975"/>
      <c r="BD116" s="975"/>
      <c r="BE116" s="975"/>
      <c r="BF116" s="975"/>
      <c r="BG116" s="975"/>
      <c r="BH116" s="975"/>
      <c r="BI116" s="975"/>
      <c r="BJ116" s="975"/>
      <c r="BK116" s="975"/>
      <c r="BL116" s="975"/>
      <c r="BM116" s="975"/>
      <c r="BN116" s="975"/>
      <c r="BO116" s="975"/>
      <c r="BP116" s="976"/>
      <c r="BQ116" s="881" t="s">
        <v>126</v>
      </c>
      <c r="BR116" s="882"/>
      <c r="BS116" s="882"/>
      <c r="BT116" s="882"/>
      <c r="BU116" s="882"/>
      <c r="BV116" s="882" t="s">
        <v>428</v>
      </c>
      <c r="BW116" s="882"/>
      <c r="BX116" s="882"/>
      <c r="BY116" s="882"/>
      <c r="BZ116" s="882"/>
      <c r="CA116" s="882" t="s">
        <v>126</v>
      </c>
      <c r="CB116" s="882"/>
      <c r="CC116" s="882"/>
      <c r="CD116" s="882"/>
      <c r="CE116" s="882"/>
      <c r="CF116" s="940" t="s">
        <v>126</v>
      </c>
      <c r="CG116" s="941"/>
      <c r="CH116" s="941"/>
      <c r="CI116" s="941"/>
      <c r="CJ116" s="941"/>
      <c r="CK116" s="992"/>
      <c r="CL116" s="886"/>
      <c r="CM116" s="880" t="s">
        <v>447</v>
      </c>
      <c r="CN116" s="817"/>
      <c r="CO116" s="817"/>
      <c r="CP116" s="817"/>
      <c r="CQ116" s="817"/>
      <c r="CR116" s="817"/>
      <c r="CS116" s="817"/>
      <c r="CT116" s="817"/>
      <c r="CU116" s="817"/>
      <c r="CV116" s="817"/>
      <c r="CW116" s="817"/>
      <c r="CX116" s="817"/>
      <c r="CY116" s="817"/>
      <c r="CZ116" s="817"/>
      <c r="DA116" s="817"/>
      <c r="DB116" s="817"/>
      <c r="DC116" s="817"/>
      <c r="DD116" s="817"/>
      <c r="DE116" s="817"/>
      <c r="DF116" s="818"/>
      <c r="DG116" s="844" t="s">
        <v>126</v>
      </c>
      <c r="DH116" s="845"/>
      <c r="DI116" s="845"/>
      <c r="DJ116" s="845"/>
      <c r="DK116" s="846"/>
      <c r="DL116" s="847" t="s">
        <v>126</v>
      </c>
      <c r="DM116" s="845"/>
      <c r="DN116" s="845"/>
      <c r="DO116" s="845"/>
      <c r="DP116" s="846"/>
      <c r="DQ116" s="847" t="s">
        <v>126</v>
      </c>
      <c r="DR116" s="845"/>
      <c r="DS116" s="845"/>
      <c r="DT116" s="845"/>
      <c r="DU116" s="846"/>
      <c r="DV116" s="889" t="s">
        <v>428</v>
      </c>
      <c r="DW116" s="890"/>
      <c r="DX116" s="890"/>
      <c r="DY116" s="890"/>
      <c r="DZ116" s="891"/>
    </row>
    <row r="117" spans="1:130" s="226" customFormat="1" ht="26.25" customHeight="1" x14ac:dyDescent="0.15">
      <c r="A117" s="960" t="s">
        <v>184</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942" t="s">
        <v>448</v>
      </c>
      <c r="Z117" s="962"/>
      <c r="AA117" s="967">
        <v>2568806</v>
      </c>
      <c r="AB117" s="968"/>
      <c r="AC117" s="968"/>
      <c r="AD117" s="968"/>
      <c r="AE117" s="969"/>
      <c r="AF117" s="970">
        <v>2668742</v>
      </c>
      <c r="AG117" s="968"/>
      <c r="AH117" s="968"/>
      <c r="AI117" s="968"/>
      <c r="AJ117" s="969"/>
      <c r="AK117" s="970">
        <v>2702127</v>
      </c>
      <c r="AL117" s="968"/>
      <c r="AM117" s="968"/>
      <c r="AN117" s="968"/>
      <c r="AO117" s="969"/>
      <c r="AP117" s="971"/>
      <c r="AQ117" s="972"/>
      <c r="AR117" s="972"/>
      <c r="AS117" s="972"/>
      <c r="AT117" s="973"/>
      <c r="AU117" s="997"/>
      <c r="AV117" s="998"/>
      <c r="AW117" s="998"/>
      <c r="AX117" s="998"/>
      <c r="AY117" s="998"/>
      <c r="AZ117" s="928" t="s">
        <v>449</v>
      </c>
      <c r="BA117" s="929"/>
      <c r="BB117" s="929"/>
      <c r="BC117" s="929"/>
      <c r="BD117" s="929"/>
      <c r="BE117" s="929"/>
      <c r="BF117" s="929"/>
      <c r="BG117" s="929"/>
      <c r="BH117" s="929"/>
      <c r="BI117" s="929"/>
      <c r="BJ117" s="929"/>
      <c r="BK117" s="929"/>
      <c r="BL117" s="929"/>
      <c r="BM117" s="929"/>
      <c r="BN117" s="929"/>
      <c r="BO117" s="929"/>
      <c r="BP117" s="930"/>
      <c r="BQ117" s="881" t="s">
        <v>438</v>
      </c>
      <c r="BR117" s="882"/>
      <c r="BS117" s="882"/>
      <c r="BT117" s="882"/>
      <c r="BU117" s="882"/>
      <c r="BV117" s="882" t="s">
        <v>438</v>
      </c>
      <c r="BW117" s="882"/>
      <c r="BX117" s="882"/>
      <c r="BY117" s="882"/>
      <c r="BZ117" s="882"/>
      <c r="CA117" s="882" t="s">
        <v>438</v>
      </c>
      <c r="CB117" s="882"/>
      <c r="CC117" s="882"/>
      <c r="CD117" s="882"/>
      <c r="CE117" s="882"/>
      <c r="CF117" s="940" t="s">
        <v>438</v>
      </c>
      <c r="CG117" s="941"/>
      <c r="CH117" s="941"/>
      <c r="CI117" s="941"/>
      <c r="CJ117" s="941"/>
      <c r="CK117" s="992"/>
      <c r="CL117" s="886"/>
      <c r="CM117" s="880" t="s">
        <v>450</v>
      </c>
      <c r="CN117" s="817"/>
      <c r="CO117" s="817"/>
      <c r="CP117" s="817"/>
      <c r="CQ117" s="817"/>
      <c r="CR117" s="817"/>
      <c r="CS117" s="817"/>
      <c r="CT117" s="817"/>
      <c r="CU117" s="817"/>
      <c r="CV117" s="817"/>
      <c r="CW117" s="817"/>
      <c r="CX117" s="817"/>
      <c r="CY117" s="817"/>
      <c r="CZ117" s="817"/>
      <c r="DA117" s="817"/>
      <c r="DB117" s="817"/>
      <c r="DC117" s="817"/>
      <c r="DD117" s="817"/>
      <c r="DE117" s="817"/>
      <c r="DF117" s="818"/>
      <c r="DG117" s="844" t="s">
        <v>428</v>
      </c>
      <c r="DH117" s="845"/>
      <c r="DI117" s="845"/>
      <c r="DJ117" s="845"/>
      <c r="DK117" s="846"/>
      <c r="DL117" s="847" t="s">
        <v>438</v>
      </c>
      <c r="DM117" s="845"/>
      <c r="DN117" s="845"/>
      <c r="DO117" s="845"/>
      <c r="DP117" s="846"/>
      <c r="DQ117" s="847" t="s">
        <v>126</v>
      </c>
      <c r="DR117" s="845"/>
      <c r="DS117" s="845"/>
      <c r="DT117" s="845"/>
      <c r="DU117" s="846"/>
      <c r="DV117" s="889" t="s">
        <v>126</v>
      </c>
      <c r="DW117" s="890"/>
      <c r="DX117" s="890"/>
      <c r="DY117" s="890"/>
      <c r="DZ117" s="891"/>
    </row>
    <row r="118" spans="1:130" s="226" customFormat="1" ht="26.25" customHeight="1" x14ac:dyDescent="0.15">
      <c r="A118" s="960" t="s">
        <v>422</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3" t="s">
        <v>419</v>
      </c>
      <c r="AB118" s="961"/>
      <c r="AC118" s="961"/>
      <c r="AD118" s="961"/>
      <c r="AE118" s="962"/>
      <c r="AF118" s="963" t="s">
        <v>420</v>
      </c>
      <c r="AG118" s="961"/>
      <c r="AH118" s="961"/>
      <c r="AI118" s="961"/>
      <c r="AJ118" s="962"/>
      <c r="AK118" s="963" t="s">
        <v>300</v>
      </c>
      <c r="AL118" s="961"/>
      <c r="AM118" s="961"/>
      <c r="AN118" s="961"/>
      <c r="AO118" s="962"/>
      <c r="AP118" s="964" t="s">
        <v>421</v>
      </c>
      <c r="AQ118" s="965"/>
      <c r="AR118" s="965"/>
      <c r="AS118" s="965"/>
      <c r="AT118" s="966"/>
      <c r="AU118" s="997"/>
      <c r="AV118" s="998"/>
      <c r="AW118" s="998"/>
      <c r="AX118" s="998"/>
      <c r="AY118" s="998"/>
      <c r="AZ118" s="903" t="s">
        <v>451</v>
      </c>
      <c r="BA118" s="904"/>
      <c r="BB118" s="904"/>
      <c r="BC118" s="904"/>
      <c r="BD118" s="904"/>
      <c r="BE118" s="904"/>
      <c r="BF118" s="904"/>
      <c r="BG118" s="904"/>
      <c r="BH118" s="904"/>
      <c r="BI118" s="904"/>
      <c r="BJ118" s="904"/>
      <c r="BK118" s="904"/>
      <c r="BL118" s="904"/>
      <c r="BM118" s="904"/>
      <c r="BN118" s="904"/>
      <c r="BO118" s="904"/>
      <c r="BP118" s="905"/>
      <c r="BQ118" s="944" t="s">
        <v>428</v>
      </c>
      <c r="BR118" s="910"/>
      <c r="BS118" s="910"/>
      <c r="BT118" s="910"/>
      <c r="BU118" s="910"/>
      <c r="BV118" s="910" t="s">
        <v>428</v>
      </c>
      <c r="BW118" s="910"/>
      <c r="BX118" s="910"/>
      <c r="BY118" s="910"/>
      <c r="BZ118" s="910"/>
      <c r="CA118" s="910" t="s">
        <v>428</v>
      </c>
      <c r="CB118" s="910"/>
      <c r="CC118" s="910"/>
      <c r="CD118" s="910"/>
      <c r="CE118" s="910"/>
      <c r="CF118" s="940" t="s">
        <v>428</v>
      </c>
      <c r="CG118" s="941"/>
      <c r="CH118" s="941"/>
      <c r="CI118" s="941"/>
      <c r="CJ118" s="941"/>
      <c r="CK118" s="992"/>
      <c r="CL118" s="886"/>
      <c r="CM118" s="880" t="s">
        <v>452</v>
      </c>
      <c r="CN118" s="817"/>
      <c r="CO118" s="817"/>
      <c r="CP118" s="817"/>
      <c r="CQ118" s="817"/>
      <c r="CR118" s="817"/>
      <c r="CS118" s="817"/>
      <c r="CT118" s="817"/>
      <c r="CU118" s="817"/>
      <c r="CV118" s="817"/>
      <c r="CW118" s="817"/>
      <c r="CX118" s="817"/>
      <c r="CY118" s="817"/>
      <c r="CZ118" s="817"/>
      <c r="DA118" s="817"/>
      <c r="DB118" s="817"/>
      <c r="DC118" s="817"/>
      <c r="DD118" s="817"/>
      <c r="DE118" s="817"/>
      <c r="DF118" s="818"/>
      <c r="DG118" s="844" t="s">
        <v>126</v>
      </c>
      <c r="DH118" s="845"/>
      <c r="DI118" s="845"/>
      <c r="DJ118" s="845"/>
      <c r="DK118" s="846"/>
      <c r="DL118" s="847" t="s">
        <v>126</v>
      </c>
      <c r="DM118" s="845"/>
      <c r="DN118" s="845"/>
      <c r="DO118" s="845"/>
      <c r="DP118" s="846"/>
      <c r="DQ118" s="847" t="s">
        <v>438</v>
      </c>
      <c r="DR118" s="845"/>
      <c r="DS118" s="845"/>
      <c r="DT118" s="845"/>
      <c r="DU118" s="846"/>
      <c r="DV118" s="889" t="s">
        <v>428</v>
      </c>
      <c r="DW118" s="890"/>
      <c r="DX118" s="890"/>
      <c r="DY118" s="890"/>
      <c r="DZ118" s="891"/>
    </row>
    <row r="119" spans="1:130" s="226" customFormat="1" ht="26.25" customHeight="1" x14ac:dyDescent="0.15">
      <c r="A119" s="883" t="s">
        <v>425</v>
      </c>
      <c r="B119" s="884"/>
      <c r="C119" s="925" t="s">
        <v>426</v>
      </c>
      <c r="D119" s="873"/>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4"/>
      <c r="AA119" s="953" t="s">
        <v>428</v>
      </c>
      <c r="AB119" s="954"/>
      <c r="AC119" s="954"/>
      <c r="AD119" s="954"/>
      <c r="AE119" s="955"/>
      <c r="AF119" s="956" t="s">
        <v>438</v>
      </c>
      <c r="AG119" s="954"/>
      <c r="AH119" s="954"/>
      <c r="AI119" s="954"/>
      <c r="AJ119" s="955"/>
      <c r="AK119" s="956" t="s">
        <v>428</v>
      </c>
      <c r="AL119" s="954"/>
      <c r="AM119" s="954"/>
      <c r="AN119" s="954"/>
      <c r="AO119" s="955"/>
      <c r="AP119" s="957" t="s">
        <v>428</v>
      </c>
      <c r="AQ119" s="958"/>
      <c r="AR119" s="958"/>
      <c r="AS119" s="958"/>
      <c r="AT119" s="959"/>
      <c r="AU119" s="999"/>
      <c r="AV119" s="1000"/>
      <c r="AW119" s="1000"/>
      <c r="AX119" s="1000"/>
      <c r="AY119" s="1000"/>
      <c r="AZ119" s="247" t="s">
        <v>184</v>
      </c>
      <c r="BA119" s="247"/>
      <c r="BB119" s="247"/>
      <c r="BC119" s="247"/>
      <c r="BD119" s="247"/>
      <c r="BE119" s="247"/>
      <c r="BF119" s="247"/>
      <c r="BG119" s="247"/>
      <c r="BH119" s="247"/>
      <c r="BI119" s="247"/>
      <c r="BJ119" s="247"/>
      <c r="BK119" s="247"/>
      <c r="BL119" s="247"/>
      <c r="BM119" s="247"/>
      <c r="BN119" s="247"/>
      <c r="BO119" s="942" t="s">
        <v>453</v>
      </c>
      <c r="BP119" s="943"/>
      <c r="BQ119" s="944">
        <v>30627247</v>
      </c>
      <c r="BR119" s="910"/>
      <c r="BS119" s="910"/>
      <c r="BT119" s="910"/>
      <c r="BU119" s="910"/>
      <c r="BV119" s="910">
        <v>31328470</v>
      </c>
      <c r="BW119" s="910"/>
      <c r="BX119" s="910"/>
      <c r="BY119" s="910"/>
      <c r="BZ119" s="910"/>
      <c r="CA119" s="910">
        <v>31980051</v>
      </c>
      <c r="CB119" s="910"/>
      <c r="CC119" s="910"/>
      <c r="CD119" s="910"/>
      <c r="CE119" s="910"/>
      <c r="CF119" s="813"/>
      <c r="CG119" s="814"/>
      <c r="CH119" s="814"/>
      <c r="CI119" s="814"/>
      <c r="CJ119" s="899"/>
      <c r="CK119" s="993"/>
      <c r="CL119" s="888"/>
      <c r="CM119" s="903" t="s">
        <v>454</v>
      </c>
      <c r="CN119" s="904"/>
      <c r="CO119" s="904"/>
      <c r="CP119" s="904"/>
      <c r="CQ119" s="904"/>
      <c r="CR119" s="904"/>
      <c r="CS119" s="904"/>
      <c r="CT119" s="904"/>
      <c r="CU119" s="904"/>
      <c r="CV119" s="904"/>
      <c r="CW119" s="904"/>
      <c r="CX119" s="904"/>
      <c r="CY119" s="904"/>
      <c r="CZ119" s="904"/>
      <c r="DA119" s="904"/>
      <c r="DB119" s="904"/>
      <c r="DC119" s="904"/>
      <c r="DD119" s="904"/>
      <c r="DE119" s="904"/>
      <c r="DF119" s="905"/>
      <c r="DG119" s="828" t="s">
        <v>387</v>
      </c>
      <c r="DH119" s="829"/>
      <c r="DI119" s="829"/>
      <c r="DJ119" s="829"/>
      <c r="DK119" s="830"/>
      <c r="DL119" s="831" t="s">
        <v>126</v>
      </c>
      <c r="DM119" s="829"/>
      <c r="DN119" s="829"/>
      <c r="DO119" s="829"/>
      <c r="DP119" s="830"/>
      <c r="DQ119" s="831" t="s">
        <v>126</v>
      </c>
      <c r="DR119" s="829"/>
      <c r="DS119" s="829"/>
      <c r="DT119" s="829"/>
      <c r="DU119" s="830"/>
      <c r="DV119" s="913" t="s">
        <v>126</v>
      </c>
      <c r="DW119" s="914"/>
      <c r="DX119" s="914"/>
      <c r="DY119" s="914"/>
      <c r="DZ119" s="915"/>
    </row>
    <row r="120" spans="1:130" s="226" customFormat="1" ht="26.25" customHeight="1" x14ac:dyDescent="0.15">
      <c r="A120" s="885"/>
      <c r="B120" s="886"/>
      <c r="C120" s="880" t="s">
        <v>430</v>
      </c>
      <c r="D120" s="817"/>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8"/>
      <c r="AA120" s="844" t="s">
        <v>126</v>
      </c>
      <c r="AB120" s="845"/>
      <c r="AC120" s="845"/>
      <c r="AD120" s="845"/>
      <c r="AE120" s="846"/>
      <c r="AF120" s="847" t="s">
        <v>438</v>
      </c>
      <c r="AG120" s="845"/>
      <c r="AH120" s="845"/>
      <c r="AI120" s="845"/>
      <c r="AJ120" s="846"/>
      <c r="AK120" s="847" t="s">
        <v>126</v>
      </c>
      <c r="AL120" s="845"/>
      <c r="AM120" s="845"/>
      <c r="AN120" s="845"/>
      <c r="AO120" s="846"/>
      <c r="AP120" s="889" t="s">
        <v>126</v>
      </c>
      <c r="AQ120" s="890"/>
      <c r="AR120" s="890"/>
      <c r="AS120" s="890"/>
      <c r="AT120" s="891"/>
      <c r="AU120" s="945" t="s">
        <v>455</v>
      </c>
      <c r="AV120" s="946"/>
      <c r="AW120" s="946"/>
      <c r="AX120" s="946"/>
      <c r="AY120" s="947"/>
      <c r="AZ120" s="925" t="s">
        <v>456</v>
      </c>
      <c r="BA120" s="873"/>
      <c r="BB120" s="873"/>
      <c r="BC120" s="873"/>
      <c r="BD120" s="873"/>
      <c r="BE120" s="873"/>
      <c r="BF120" s="873"/>
      <c r="BG120" s="873"/>
      <c r="BH120" s="873"/>
      <c r="BI120" s="873"/>
      <c r="BJ120" s="873"/>
      <c r="BK120" s="873"/>
      <c r="BL120" s="873"/>
      <c r="BM120" s="873"/>
      <c r="BN120" s="873"/>
      <c r="BO120" s="873"/>
      <c r="BP120" s="874"/>
      <c r="BQ120" s="926">
        <v>6738787</v>
      </c>
      <c r="BR120" s="907"/>
      <c r="BS120" s="907"/>
      <c r="BT120" s="907"/>
      <c r="BU120" s="907"/>
      <c r="BV120" s="907">
        <v>6970130</v>
      </c>
      <c r="BW120" s="907"/>
      <c r="BX120" s="907"/>
      <c r="BY120" s="907"/>
      <c r="BZ120" s="907"/>
      <c r="CA120" s="907">
        <v>9225431</v>
      </c>
      <c r="CB120" s="907"/>
      <c r="CC120" s="907"/>
      <c r="CD120" s="907"/>
      <c r="CE120" s="907"/>
      <c r="CF120" s="931">
        <v>59.2</v>
      </c>
      <c r="CG120" s="932"/>
      <c r="CH120" s="932"/>
      <c r="CI120" s="932"/>
      <c r="CJ120" s="932"/>
      <c r="CK120" s="933" t="s">
        <v>457</v>
      </c>
      <c r="CL120" s="917"/>
      <c r="CM120" s="917"/>
      <c r="CN120" s="917"/>
      <c r="CO120" s="918"/>
      <c r="CP120" s="937" t="s">
        <v>401</v>
      </c>
      <c r="CQ120" s="938"/>
      <c r="CR120" s="938"/>
      <c r="CS120" s="938"/>
      <c r="CT120" s="938"/>
      <c r="CU120" s="938"/>
      <c r="CV120" s="938"/>
      <c r="CW120" s="938"/>
      <c r="CX120" s="938"/>
      <c r="CY120" s="938"/>
      <c r="CZ120" s="938"/>
      <c r="DA120" s="938"/>
      <c r="DB120" s="938"/>
      <c r="DC120" s="938"/>
      <c r="DD120" s="938"/>
      <c r="DE120" s="938"/>
      <c r="DF120" s="939"/>
      <c r="DG120" s="926" t="s">
        <v>126</v>
      </c>
      <c r="DH120" s="907"/>
      <c r="DI120" s="907"/>
      <c r="DJ120" s="907"/>
      <c r="DK120" s="907"/>
      <c r="DL120" s="907">
        <v>3951323</v>
      </c>
      <c r="DM120" s="907"/>
      <c r="DN120" s="907"/>
      <c r="DO120" s="907"/>
      <c r="DP120" s="907"/>
      <c r="DQ120" s="907">
        <v>4165161</v>
      </c>
      <c r="DR120" s="907"/>
      <c r="DS120" s="907"/>
      <c r="DT120" s="907"/>
      <c r="DU120" s="907"/>
      <c r="DV120" s="908">
        <v>26.7</v>
      </c>
      <c r="DW120" s="908"/>
      <c r="DX120" s="908"/>
      <c r="DY120" s="908"/>
      <c r="DZ120" s="909"/>
    </row>
    <row r="121" spans="1:130" s="226" customFormat="1" ht="26.25" customHeight="1" x14ac:dyDescent="0.15">
      <c r="A121" s="885"/>
      <c r="B121" s="886"/>
      <c r="C121" s="928" t="s">
        <v>458</v>
      </c>
      <c r="D121" s="929"/>
      <c r="E121" s="929"/>
      <c r="F121" s="929"/>
      <c r="G121" s="929"/>
      <c r="H121" s="929"/>
      <c r="I121" s="929"/>
      <c r="J121" s="929"/>
      <c r="K121" s="929"/>
      <c r="L121" s="929"/>
      <c r="M121" s="929"/>
      <c r="N121" s="929"/>
      <c r="O121" s="929"/>
      <c r="P121" s="929"/>
      <c r="Q121" s="929"/>
      <c r="R121" s="929"/>
      <c r="S121" s="929"/>
      <c r="T121" s="929"/>
      <c r="U121" s="929"/>
      <c r="V121" s="929"/>
      <c r="W121" s="929"/>
      <c r="X121" s="929"/>
      <c r="Y121" s="929"/>
      <c r="Z121" s="930"/>
      <c r="AA121" s="844" t="s">
        <v>438</v>
      </c>
      <c r="AB121" s="845"/>
      <c r="AC121" s="845"/>
      <c r="AD121" s="845"/>
      <c r="AE121" s="846"/>
      <c r="AF121" s="847" t="s">
        <v>438</v>
      </c>
      <c r="AG121" s="845"/>
      <c r="AH121" s="845"/>
      <c r="AI121" s="845"/>
      <c r="AJ121" s="846"/>
      <c r="AK121" s="847" t="s">
        <v>438</v>
      </c>
      <c r="AL121" s="845"/>
      <c r="AM121" s="845"/>
      <c r="AN121" s="845"/>
      <c r="AO121" s="846"/>
      <c r="AP121" s="889" t="s">
        <v>126</v>
      </c>
      <c r="AQ121" s="890"/>
      <c r="AR121" s="890"/>
      <c r="AS121" s="890"/>
      <c r="AT121" s="891"/>
      <c r="AU121" s="948"/>
      <c r="AV121" s="949"/>
      <c r="AW121" s="949"/>
      <c r="AX121" s="949"/>
      <c r="AY121" s="950"/>
      <c r="AZ121" s="880" t="s">
        <v>459</v>
      </c>
      <c r="BA121" s="817"/>
      <c r="BB121" s="817"/>
      <c r="BC121" s="817"/>
      <c r="BD121" s="817"/>
      <c r="BE121" s="817"/>
      <c r="BF121" s="817"/>
      <c r="BG121" s="817"/>
      <c r="BH121" s="817"/>
      <c r="BI121" s="817"/>
      <c r="BJ121" s="817"/>
      <c r="BK121" s="817"/>
      <c r="BL121" s="817"/>
      <c r="BM121" s="817"/>
      <c r="BN121" s="817"/>
      <c r="BO121" s="817"/>
      <c r="BP121" s="818"/>
      <c r="BQ121" s="881">
        <v>4469358</v>
      </c>
      <c r="BR121" s="882"/>
      <c r="BS121" s="882"/>
      <c r="BT121" s="882"/>
      <c r="BU121" s="882"/>
      <c r="BV121" s="882">
        <v>4756912</v>
      </c>
      <c r="BW121" s="882"/>
      <c r="BX121" s="882"/>
      <c r="BY121" s="882"/>
      <c r="BZ121" s="882"/>
      <c r="CA121" s="882">
        <v>4883574</v>
      </c>
      <c r="CB121" s="882"/>
      <c r="CC121" s="882"/>
      <c r="CD121" s="882"/>
      <c r="CE121" s="882"/>
      <c r="CF121" s="940">
        <v>31.3</v>
      </c>
      <c r="CG121" s="941"/>
      <c r="CH121" s="941"/>
      <c r="CI121" s="941"/>
      <c r="CJ121" s="941"/>
      <c r="CK121" s="934"/>
      <c r="CL121" s="920"/>
      <c r="CM121" s="920"/>
      <c r="CN121" s="920"/>
      <c r="CO121" s="921"/>
      <c r="CP121" s="900" t="s">
        <v>399</v>
      </c>
      <c r="CQ121" s="901"/>
      <c r="CR121" s="901"/>
      <c r="CS121" s="901"/>
      <c r="CT121" s="901"/>
      <c r="CU121" s="901"/>
      <c r="CV121" s="901"/>
      <c r="CW121" s="901"/>
      <c r="CX121" s="901"/>
      <c r="CY121" s="901"/>
      <c r="CZ121" s="901"/>
      <c r="DA121" s="901"/>
      <c r="DB121" s="901"/>
      <c r="DC121" s="901"/>
      <c r="DD121" s="901"/>
      <c r="DE121" s="901"/>
      <c r="DF121" s="902"/>
      <c r="DG121" s="881" t="s">
        <v>126</v>
      </c>
      <c r="DH121" s="882"/>
      <c r="DI121" s="882"/>
      <c r="DJ121" s="882"/>
      <c r="DK121" s="882"/>
      <c r="DL121" s="882" t="s">
        <v>126</v>
      </c>
      <c r="DM121" s="882"/>
      <c r="DN121" s="882"/>
      <c r="DO121" s="882"/>
      <c r="DP121" s="882"/>
      <c r="DQ121" s="882" t="s">
        <v>126</v>
      </c>
      <c r="DR121" s="882"/>
      <c r="DS121" s="882"/>
      <c r="DT121" s="882"/>
      <c r="DU121" s="882"/>
      <c r="DV121" s="859" t="s">
        <v>438</v>
      </c>
      <c r="DW121" s="859"/>
      <c r="DX121" s="859"/>
      <c r="DY121" s="859"/>
      <c r="DZ121" s="860"/>
    </row>
    <row r="122" spans="1:130" s="226" customFormat="1" ht="26.25" customHeight="1" x14ac:dyDescent="0.15">
      <c r="A122" s="885"/>
      <c r="B122" s="886"/>
      <c r="C122" s="880" t="s">
        <v>441</v>
      </c>
      <c r="D122" s="817"/>
      <c r="E122" s="817"/>
      <c r="F122" s="817"/>
      <c r="G122" s="817"/>
      <c r="H122" s="817"/>
      <c r="I122" s="817"/>
      <c r="J122" s="817"/>
      <c r="K122" s="817"/>
      <c r="L122" s="817"/>
      <c r="M122" s="817"/>
      <c r="N122" s="817"/>
      <c r="O122" s="817"/>
      <c r="P122" s="817"/>
      <c r="Q122" s="817"/>
      <c r="R122" s="817"/>
      <c r="S122" s="817"/>
      <c r="T122" s="817"/>
      <c r="U122" s="817"/>
      <c r="V122" s="817"/>
      <c r="W122" s="817"/>
      <c r="X122" s="817"/>
      <c r="Y122" s="817"/>
      <c r="Z122" s="818"/>
      <c r="AA122" s="844" t="s">
        <v>428</v>
      </c>
      <c r="AB122" s="845"/>
      <c r="AC122" s="845"/>
      <c r="AD122" s="845"/>
      <c r="AE122" s="846"/>
      <c r="AF122" s="847" t="s">
        <v>438</v>
      </c>
      <c r="AG122" s="845"/>
      <c r="AH122" s="845"/>
      <c r="AI122" s="845"/>
      <c r="AJ122" s="846"/>
      <c r="AK122" s="847" t="s">
        <v>126</v>
      </c>
      <c r="AL122" s="845"/>
      <c r="AM122" s="845"/>
      <c r="AN122" s="845"/>
      <c r="AO122" s="846"/>
      <c r="AP122" s="889" t="s">
        <v>126</v>
      </c>
      <c r="AQ122" s="890"/>
      <c r="AR122" s="890"/>
      <c r="AS122" s="890"/>
      <c r="AT122" s="891"/>
      <c r="AU122" s="948"/>
      <c r="AV122" s="949"/>
      <c r="AW122" s="949"/>
      <c r="AX122" s="949"/>
      <c r="AY122" s="950"/>
      <c r="AZ122" s="903" t="s">
        <v>460</v>
      </c>
      <c r="BA122" s="904"/>
      <c r="BB122" s="904"/>
      <c r="BC122" s="904"/>
      <c r="BD122" s="904"/>
      <c r="BE122" s="904"/>
      <c r="BF122" s="904"/>
      <c r="BG122" s="904"/>
      <c r="BH122" s="904"/>
      <c r="BI122" s="904"/>
      <c r="BJ122" s="904"/>
      <c r="BK122" s="904"/>
      <c r="BL122" s="904"/>
      <c r="BM122" s="904"/>
      <c r="BN122" s="904"/>
      <c r="BO122" s="904"/>
      <c r="BP122" s="905"/>
      <c r="BQ122" s="944">
        <v>21428820</v>
      </c>
      <c r="BR122" s="910"/>
      <c r="BS122" s="910"/>
      <c r="BT122" s="910"/>
      <c r="BU122" s="910"/>
      <c r="BV122" s="910">
        <v>21207668</v>
      </c>
      <c r="BW122" s="910"/>
      <c r="BX122" s="910"/>
      <c r="BY122" s="910"/>
      <c r="BZ122" s="910"/>
      <c r="CA122" s="910">
        <v>21203828</v>
      </c>
      <c r="CB122" s="910"/>
      <c r="CC122" s="910"/>
      <c r="CD122" s="910"/>
      <c r="CE122" s="910"/>
      <c r="CF122" s="911">
        <v>136</v>
      </c>
      <c r="CG122" s="912"/>
      <c r="CH122" s="912"/>
      <c r="CI122" s="912"/>
      <c r="CJ122" s="912"/>
      <c r="CK122" s="934"/>
      <c r="CL122" s="920"/>
      <c r="CM122" s="920"/>
      <c r="CN122" s="920"/>
      <c r="CO122" s="921"/>
      <c r="CP122" s="900" t="s">
        <v>461</v>
      </c>
      <c r="CQ122" s="901"/>
      <c r="CR122" s="901"/>
      <c r="CS122" s="901"/>
      <c r="CT122" s="901"/>
      <c r="CU122" s="901"/>
      <c r="CV122" s="901"/>
      <c r="CW122" s="901"/>
      <c r="CX122" s="901"/>
      <c r="CY122" s="901"/>
      <c r="CZ122" s="901"/>
      <c r="DA122" s="901"/>
      <c r="DB122" s="901"/>
      <c r="DC122" s="901"/>
      <c r="DD122" s="901"/>
      <c r="DE122" s="901"/>
      <c r="DF122" s="902"/>
      <c r="DG122" s="881" t="s">
        <v>126</v>
      </c>
      <c r="DH122" s="882"/>
      <c r="DI122" s="882"/>
      <c r="DJ122" s="882"/>
      <c r="DK122" s="882"/>
      <c r="DL122" s="882" t="s">
        <v>428</v>
      </c>
      <c r="DM122" s="882"/>
      <c r="DN122" s="882"/>
      <c r="DO122" s="882"/>
      <c r="DP122" s="882"/>
      <c r="DQ122" s="882" t="s">
        <v>438</v>
      </c>
      <c r="DR122" s="882"/>
      <c r="DS122" s="882"/>
      <c r="DT122" s="882"/>
      <c r="DU122" s="882"/>
      <c r="DV122" s="859" t="s">
        <v>438</v>
      </c>
      <c r="DW122" s="859"/>
      <c r="DX122" s="859"/>
      <c r="DY122" s="859"/>
      <c r="DZ122" s="860"/>
    </row>
    <row r="123" spans="1:130" s="226" customFormat="1" ht="26.25" customHeight="1" x14ac:dyDescent="0.15">
      <c r="A123" s="885"/>
      <c r="B123" s="886"/>
      <c r="C123" s="880" t="s">
        <v>447</v>
      </c>
      <c r="D123" s="817"/>
      <c r="E123" s="817"/>
      <c r="F123" s="817"/>
      <c r="G123" s="817"/>
      <c r="H123" s="817"/>
      <c r="I123" s="817"/>
      <c r="J123" s="817"/>
      <c r="K123" s="817"/>
      <c r="L123" s="817"/>
      <c r="M123" s="817"/>
      <c r="N123" s="817"/>
      <c r="O123" s="817"/>
      <c r="P123" s="817"/>
      <c r="Q123" s="817"/>
      <c r="R123" s="817"/>
      <c r="S123" s="817"/>
      <c r="T123" s="817"/>
      <c r="U123" s="817"/>
      <c r="V123" s="817"/>
      <c r="W123" s="817"/>
      <c r="X123" s="817"/>
      <c r="Y123" s="817"/>
      <c r="Z123" s="818"/>
      <c r="AA123" s="844" t="s">
        <v>438</v>
      </c>
      <c r="AB123" s="845"/>
      <c r="AC123" s="845"/>
      <c r="AD123" s="845"/>
      <c r="AE123" s="846"/>
      <c r="AF123" s="847" t="s">
        <v>126</v>
      </c>
      <c r="AG123" s="845"/>
      <c r="AH123" s="845"/>
      <c r="AI123" s="845"/>
      <c r="AJ123" s="846"/>
      <c r="AK123" s="847" t="s">
        <v>438</v>
      </c>
      <c r="AL123" s="845"/>
      <c r="AM123" s="845"/>
      <c r="AN123" s="845"/>
      <c r="AO123" s="846"/>
      <c r="AP123" s="889" t="s">
        <v>438</v>
      </c>
      <c r="AQ123" s="890"/>
      <c r="AR123" s="890"/>
      <c r="AS123" s="890"/>
      <c r="AT123" s="891"/>
      <c r="AU123" s="951"/>
      <c r="AV123" s="952"/>
      <c r="AW123" s="952"/>
      <c r="AX123" s="952"/>
      <c r="AY123" s="952"/>
      <c r="AZ123" s="247" t="s">
        <v>184</v>
      </c>
      <c r="BA123" s="247"/>
      <c r="BB123" s="247"/>
      <c r="BC123" s="247"/>
      <c r="BD123" s="247"/>
      <c r="BE123" s="247"/>
      <c r="BF123" s="247"/>
      <c r="BG123" s="247"/>
      <c r="BH123" s="247"/>
      <c r="BI123" s="247"/>
      <c r="BJ123" s="247"/>
      <c r="BK123" s="247"/>
      <c r="BL123" s="247"/>
      <c r="BM123" s="247"/>
      <c r="BN123" s="247"/>
      <c r="BO123" s="942" t="s">
        <v>462</v>
      </c>
      <c r="BP123" s="943"/>
      <c r="BQ123" s="897">
        <v>32636965</v>
      </c>
      <c r="BR123" s="898"/>
      <c r="BS123" s="898"/>
      <c r="BT123" s="898"/>
      <c r="BU123" s="898"/>
      <c r="BV123" s="898">
        <v>32934710</v>
      </c>
      <c r="BW123" s="898"/>
      <c r="BX123" s="898"/>
      <c r="BY123" s="898"/>
      <c r="BZ123" s="898"/>
      <c r="CA123" s="898">
        <v>35312833</v>
      </c>
      <c r="CB123" s="898"/>
      <c r="CC123" s="898"/>
      <c r="CD123" s="898"/>
      <c r="CE123" s="898"/>
      <c r="CF123" s="813"/>
      <c r="CG123" s="814"/>
      <c r="CH123" s="814"/>
      <c r="CI123" s="814"/>
      <c r="CJ123" s="899"/>
      <c r="CK123" s="934"/>
      <c r="CL123" s="920"/>
      <c r="CM123" s="920"/>
      <c r="CN123" s="920"/>
      <c r="CO123" s="921"/>
      <c r="CP123" s="900" t="s">
        <v>463</v>
      </c>
      <c r="CQ123" s="901"/>
      <c r="CR123" s="901"/>
      <c r="CS123" s="901"/>
      <c r="CT123" s="901"/>
      <c r="CU123" s="901"/>
      <c r="CV123" s="901"/>
      <c r="CW123" s="901"/>
      <c r="CX123" s="901"/>
      <c r="CY123" s="901"/>
      <c r="CZ123" s="901"/>
      <c r="DA123" s="901"/>
      <c r="DB123" s="901"/>
      <c r="DC123" s="901"/>
      <c r="DD123" s="901"/>
      <c r="DE123" s="901"/>
      <c r="DF123" s="902"/>
      <c r="DG123" s="844" t="s">
        <v>438</v>
      </c>
      <c r="DH123" s="845"/>
      <c r="DI123" s="845"/>
      <c r="DJ123" s="845"/>
      <c r="DK123" s="846"/>
      <c r="DL123" s="847" t="s">
        <v>428</v>
      </c>
      <c r="DM123" s="845"/>
      <c r="DN123" s="845"/>
      <c r="DO123" s="845"/>
      <c r="DP123" s="846"/>
      <c r="DQ123" s="847" t="s">
        <v>438</v>
      </c>
      <c r="DR123" s="845"/>
      <c r="DS123" s="845"/>
      <c r="DT123" s="845"/>
      <c r="DU123" s="846"/>
      <c r="DV123" s="889" t="s">
        <v>428</v>
      </c>
      <c r="DW123" s="890"/>
      <c r="DX123" s="890"/>
      <c r="DY123" s="890"/>
      <c r="DZ123" s="891"/>
    </row>
    <row r="124" spans="1:130" s="226" customFormat="1" ht="26.25" customHeight="1" thickBot="1" x14ac:dyDescent="0.2">
      <c r="A124" s="885"/>
      <c r="B124" s="886"/>
      <c r="C124" s="880" t="s">
        <v>450</v>
      </c>
      <c r="D124" s="817"/>
      <c r="E124" s="817"/>
      <c r="F124" s="817"/>
      <c r="G124" s="817"/>
      <c r="H124" s="817"/>
      <c r="I124" s="817"/>
      <c r="J124" s="817"/>
      <c r="K124" s="817"/>
      <c r="L124" s="817"/>
      <c r="M124" s="817"/>
      <c r="N124" s="817"/>
      <c r="O124" s="817"/>
      <c r="P124" s="817"/>
      <c r="Q124" s="817"/>
      <c r="R124" s="817"/>
      <c r="S124" s="817"/>
      <c r="T124" s="817"/>
      <c r="U124" s="817"/>
      <c r="V124" s="817"/>
      <c r="W124" s="817"/>
      <c r="X124" s="817"/>
      <c r="Y124" s="817"/>
      <c r="Z124" s="818"/>
      <c r="AA124" s="844" t="s">
        <v>126</v>
      </c>
      <c r="AB124" s="845"/>
      <c r="AC124" s="845"/>
      <c r="AD124" s="845"/>
      <c r="AE124" s="846"/>
      <c r="AF124" s="847" t="s">
        <v>428</v>
      </c>
      <c r="AG124" s="845"/>
      <c r="AH124" s="845"/>
      <c r="AI124" s="845"/>
      <c r="AJ124" s="846"/>
      <c r="AK124" s="847" t="s">
        <v>126</v>
      </c>
      <c r="AL124" s="845"/>
      <c r="AM124" s="845"/>
      <c r="AN124" s="845"/>
      <c r="AO124" s="846"/>
      <c r="AP124" s="889" t="s">
        <v>428</v>
      </c>
      <c r="AQ124" s="890"/>
      <c r="AR124" s="890"/>
      <c r="AS124" s="890"/>
      <c r="AT124" s="891"/>
      <c r="AU124" s="892" t="s">
        <v>464</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t="s">
        <v>428</v>
      </c>
      <c r="BR124" s="896"/>
      <c r="BS124" s="896"/>
      <c r="BT124" s="896"/>
      <c r="BU124" s="896"/>
      <c r="BV124" s="896" t="s">
        <v>126</v>
      </c>
      <c r="BW124" s="896"/>
      <c r="BX124" s="896"/>
      <c r="BY124" s="896"/>
      <c r="BZ124" s="896"/>
      <c r="CA124" s="896" t="s">
        <v>428</v>
      </c>
      <c r="CB124" s="896"/>
      <c r="CC124" s="896"/>
      <c r="CD124" s="896"/>
      <c r="CE124" s="896"/>
      <c r="CF124" s="791"/>
      <c r="CG124" s="792"/>
      <c r="CH124" s="792"/>
      <c r="CI124" s="792"/>
      <c r="CJ124" s="927"/>
      <c r="CK124" s="935"/>
      <c r="CL124" s="935"/>
      <c r="CM124" s="935"/>
      <c r="CN124" s="935"/>
      <c r="CO124" s="936"/>
      <c r="CP124" s="900" t="s">
        <v>465</v>
      </c>
      <c r="CQ124" s="901"/>
      <c r="CR124" s="901"/>
      <c r="CS124" s="901"/>
      <c r="CT124" s="901"/>
      <c r="CU124" s="901"/>
      <c r="CV124" s="901"/>
      <c r="CW124" s="901"/>
      <c r="CX124" s="901"/>
      <c r="CY124" s="901"/>
      <c r="CZ124" s="901"/>
      <c r="DA124" s="901"/>
      <c r="DB124" s="901"/>
      <c r="DC124" s="901"/>
      <c r="DD124" s="901"/>
      <c r="DE124" s="901"/>
      <c r="DF124" s="902"/>
      <c r="DG124" s="828">
        <v>3552902</v>
      </c>
      <c r="DH124" s="829"/>
      <c r="DI124" s="829"/>
      <c r="DJ124" s="829"/>
      <c r="DK124" s="830"/>
      <c r="DL124" s="831" t="s">
        <v>387</v>
      </c>
      <c r="DM124" s="829"/>
      <c r="DN124" s="829"/>
      <c r="DO124" s="829"/>
      <c r="DP124" s="830"/>
      <c r="DQ124" s="831" t="s">
        <v>387</v>
      </c>
      <c r="DR124" s="829"/>
      <c r="DS124" s="829"/>
      <c r="DT124" s="829"/>
      <c r="DU124" s="830"/>
      <c r="DV124" s="913" t="s">
        <v>387</v>
      </c>
      <c r="DW124" s="914"/>
      <c r="DX124" s="914"/>
      <c r="DY124" s="914"/>
      <c r="DZ124" s="915"/>
    </row>
    <row r="125" spans="1:130" s="226" customFormat="1" ht="26.25" customHeight="1" x14ac:dyDescent="0.15">
      <c r="A125" s="885"/>
      <c r="B125" s="886"/>
      <c r="C125" s="880" t="s">
        <v>452</v>
      </c>
      <c r="D125" s="817"/>
      <c r="E125" s="817"/>
      <c r="F125" s="817"/>
      <c r="G125" s="817"/>
      <c r="H125" s="817"/>
      <c r="I125" s="817"/>
      <c r="J125" s="817"/>
      <c r="K125" s="817"/>
      <c r="L125" s="817"/>
      <c r="M125" s="817"/>
      <c r="N125" s="817"/>
      <c r="O125" s="817"/>
      <c r="P125" s="817"/>
      <c r="Q125" s="817"/>
      <c r="R125" s="817"/>
      <c r="S125" s="817"/>
      <c r="T125" s="817"/>
      <c r="U125" s="817"/>
      <c r="V125" s="817"/>
      <c r="W125" s="817"/>
      <c r="X125" s="817"/>
      <c r="Y125" s="817"/>
      <c r="Z125" s="818"/>
      <c r="AA125" s="844" t="s">
        <v>387</v>
      </c>
      <c r="AB125" s="845"/>
      <c r="AC125" s="845"/>
      <c r="AD125" s="845"/>
      <c r="AE125" s="846"/>
      <c r="AF125" s="847" t="s">
        <v>387</v>
      </c>
      <c r="AG125" s="845"/>
      <c r="AH125" s="845"/>
      <c r="AI125" s="845"/>
      <c r="AJ125" s="846"/>
      <c r="AK125" s="847" t="s">
        <v>387</v>
      </c>
      <c r="AL125" s="845"/>
      <c r="AM125" s="845"/>
      <c r="AN125" s="845"/>
      <c r="AO125" s="846"/>
      <c r="AP125" s="889" t="s">
        <v>387</v>
      </c>
      <c r="AQ125" s="890"/>
      <c r="AR125" s="890"/>
      <c r="AS125" s="890"/>
      <c r="AT125" s="891"/>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6" t="s">
        <v>466</v>
      </c>
      <c r="CL125" s="917"/>
      <c r="CM125" s="917"/>
      <c r="CN125" s="917"/>
      <c r="CO125" s="918"/>
      <c r="CP125" s="925" t="s">
        <v>467</v>
      </c>
      <c r="CQ125" s="873"/>
      <c r="CR125" s="873"/>
      <c r="CS125" s="873"/>
      <c r="CT125" s="873"/>
      <c r="CU125" s="873"/>
      <c r="CV125" s="873"/>
      <c r="CW125" s="873"/>
      <c r="CX125" s="873"/>
      <c r="CY125" s="873"/>
      <c r="CZ125" s="873"/>
      <c r="DA125" s="873"/>
      <c r="DB125" s="873"/>
      <c r="DC125" s="873"/>
      <c r="DD125" s="873"/>
      <c r="DE125" s="873"/>
      <c r="DF125" s="874"/>
      <c r="DG125" s="926" t="s">
        <v>387</v>
      </c>
      <c r="DH125" s="907"/>
      <c r="DI125" s="907"/>
      <c r="DJ125" s="907"/>
      <c r="DK125" s="907"/>
      <c r="DL125" s="907" t="s">
        <v>387</v>
      </c>
      <c r="DM125" s="907"/>
      <c r="DN125" s="907"/>
      <c r="DO125" s="907"/>
      <c r="DP125" s="907"/>
      <c r="DQ125" s="907" t="s">
        <v>387</v>
      </c>
      <c r="DR125" s="907"/>
      <c r="DS125" s="907"/>
      <c r="DT125" s="907"/>
      <c r="DU125" s="907"/>
      <c r="DV125" s="908" t="s">
        <v>387</v>
      </c>
      <c r="DW125" s="908"/>
      <c r="DX125" s="908"/>
      <c r="DY125" s="908"/>
      <c r="DZ125" s="909"/>
    </row>
    <row r="126" spans="1:130" s="226" customFormat="1" ht="26.25" customHeight="1" thickBot="1" x14ac:dyDescent="0.2">
      <c r="A126" s="885"/>
      <c r="B126" s="886"/>
      <c r="C126" s="880" t="s">
        <v>454</v>
      </c>
      <c r="D126" s="817"/>
      <c r="E126" s="817"/>
      <c r="F126" s="817"/>
      <c r="G126" s="817"/>
      <c r="H126" s="817"/>
      <c r="I126" s="817"/>
      <c r="J126" s="817"/>
      <c r="K126" s="817"/>
      <c r="L126" s="817"/>
      <c r="M126" s="817"/>
      <c r="N126" s="817"/>
      <c r="O126" s="817"/>
      <c r="P126" s="817"/>
      <c r="Q126" s="817"/>
      <c r="R126" s="817"/>
      <c r="S126" s="817"/>
      <c r="T126" s="817"/>
      <c r="U126" s="817"/>
      <c r="V126" s="817"/>
      <c r="W126" s="817"/>
      <c r="X126" s="817"/>
      <c r="Y126" s="817"/>
      <c r="Z126" s="818"/>
      <c r="AA126" s="844" t="s">
        <v>387</v>
      </c>
      <c r="AB126" s="845"/>
      <c r="AC126" s="845"/>
      <c r="AD126" s="845"/>
      <c r="AE126" s="846"/>
      <c r="AF126" s="847" t="s">
        <v>387</v>
      </c>
      <c r="AG126" s="845"/>
      <c r="AH126" s="845"/>
      <c r="AI126" s="845"/>
      <c r="AJ126" s="846"/>
      <c r="AK126" s="847" t="s">
        <v>387</v>
      </c>
      <c r="AL126" s="845"/>
      <c r="AM126" s="845"/>
      <c r="AN126" s="845"/>
      <c r="AO126" s="846"/>
      <c r="AP126" s="889" t="s">
        <v>387</v>
      </c>
      <c r="AQ126" s="890"/>
      <c r="AR126" s="890"/>
      <c r="AS126" s="890"/>
      <c r="AT126" s="891"/>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9"/>
      <c r="CL126" s="920"/>
      <c r="CM126" s="920"/>
      <c r="CN126" s="920"/>
      <c r="CO126" s="921"/>
      <c r="CP126" s="880" t="s">
        <v>468</v>
      </c>
      <c r="CQ126" s="817"/>
      <c r="CR126" s="817"/>
      <c r="CS126" s="817"/>
      <c r="CT126" s="817"/>
      <c r="CU126" s="817"/>
      <c r="CV126" s="817"/>
      <c r="CW126" s="817"/>
      <c r="CX126" s="817"/>
      <c r="CY126" s="817"/>
      <c r="CZ126" s="817"/>
      <c r="DA126" s="817"/>
      <c r="DB126" s="817"/>
      <c r="DC126" s="817"/>
      <c r="DD126" s="817"/>
      <c r="DE126" s="817"/>
      <c r="DF126" s="818"/>
      <c r="DG126" s="881" t="s">
        <v>387</v>
      </c>
      <c r="DH126" s="882"/>
      <c r="DI126" s="882"/>
      <c r="DJ126" s="882"/>
      <c r="DK126" s="882"/>
      <c r="DL126" s="882" t="s">
        <v>387</v>
      </c>
      <c r="DM126" s="882"/>
      <c r="DN126" s="882"/>
      <c r="DO126" s="882"/>
      <c r="DP126" s="882"/>
      <c r="DQ126" s="882" t="s">
        <v>387</v>
      </c>
      <c r="DR126" s="882"/>
      <c r="DS126" s="882"/>
      <c r="DT126" s="882"/>
      <c r="DU126" s="882"/>
      <c r="DV126" s="859" t="s">
        <v>387</v>
      </c>
      <c r="DW126" s="859"/>
      <c r="DX126" s="859"/>
      <c r="DY126" s="859"/>
      <c r="DZ126" s="860"/>
    </row>
    <row r="127" spans="1:130" s="226" customFormat="1" ht="26.25" customHeight="1" x14ac:dyDescent="0.15">
      <c r="A127" s="887"/>
      <c r="B127" s="888"/>
      <c r="C127" s="903" t="s">
        <v>469</v>
      </c>
      <c r="D127" s="904"/>
      <c r="E127" s="904"/>
      <c r="F127" s="904"/>
      <c r="G127" s="904"/>
      <c r="H127" s="904"/>
      <c r="I127" s="904"/>
      <c r="J127" s="904"/>
      <c r="K127" s="904"/>
      <c r="L127" s="904"/>
      <c r="M127" s="904"/>
      <c r="N127" s="904"/>
      <c r="O127" s="904"/>
      <c r="P127" s="904"/>
      <c r="Q127" s="904"/>
      <c r="R127" s="904"/>
      <c r="S127" s="904"/>
      <c r="T127" s="904"/>
      <c r="U127" s="904"/>
      <c r="V127" s="904"/>
      <c r="W127" s="904"/>
      <c r="X127" s="904"/>
      <c r="Y127" s="904"/>
      <c r="Z127" s="905"/>
      <c r="AA127" s="844" t="s">
        <v>387</v>
      </c>
      <c r="AB127" s="845"/>
      <c r="AC127" s="845"/>
      <c r="AD127" s="845"/>
      <c r="AE127" s="846"/>
      <c r="AF127" s="847" t="s">
        <v>387</v>
      </c>
      <c r="AG127" s="845"/>
      <c r="AH127" s="845"/>
      <c r="AI127" s="845"/>
      <c r="AJ127" s="846"/>
      <c r="AK127" s="847" t="s">
        <v>387</v>
      </c>
      <c r="AL127" s="845"/>
      <c r="AM127" s="845"/>
      <c r="AN127" s="845"/>
      <c r="AO127" s="846"/>
      <c r="AP127" s="889" t="s">
        <v>387</v>
      </c>
      <c r="AQ127" s="890"/>
      <c r="AR127" s="890"/>
      <c r="AS127" s="890"/>
      <c r="AT127" s="891"/>
      <c r="AU127" s="228"/>
      <c r="AV127" s="228"/>
      <c r="AW127" s="228"/>
      <c r="AX127" s="906" t="s">
        <v>470</v>
      </c>
      <c r="AY127" s="877"/>
      <c r="AZ127" s="877"/>
      <c r="BA127" s="877"/>
      <c r="BB127" s="877"/>
      <c r="BC127" s="877"/>
      <c r="BD127" s="877"/>
      <c r="BE127" s="878"/>
      <c r="BF127" s="876" t="s">
        <v>471</v>
      </c>
      <c r="BG127" s="877"/>
      <c r="BH127" s="877"/>
      <c r="BI127" s="877"/>
      <c r="BJ127" s="877"/>
      <c r="BK127" s="877"/>
      <c r="BL127" s="878"/>
      <c r="BM127" s="876" t="s">
        <v>472</v>
      </c>
      <c r="BN127" s="877"/>
      <c r="BO127" s="877"/>
      <c r="BP127" s="877"/>
      <c r="BQ127" s="877"/>
      <c r="BR127" s="877"/>
      <c r="BS127" s="878"/>
      <c r="BT127" s="876" t="s">
        <v>473</v>
      </c>
      <c r="BU127" s="877"/>
      <c r="BV127" s="877"/>
      <c r="BW127" s="877"/>
      <c r="BX127" s="877"/>
      <c r="BY127" s="877"/>
      <c r="BZ127" s="879"/>
      <c r="CA127" s="228"/>
      <c r="CB127" s="228"/>
      <c r="CC127" s="228"/>
      <c r="CD127" s="251"/>
      <c r="CE127" s="251"/>
      <c r="CF127" s="251"/>
      <c r="CG127" s="228"/>
      <c r="CH127" s="228"/>
      <c r="CI127" s="228"/>
      <c r="CJ127" s="250"/>
      <c r="CK127" s="919"/>
      <c r="CL127" s="920"/>
      <c r="CM127" s="920"/>
      <c r="CN127" s="920"/>
      <c r="CO127" s="921"/>
      <c r="CP127" s="880" t="s">
        <v>474</v>
      </c>
      <c r="CQ127" s="817"/>
      <c r="CR127" s="817"/>
      <c r="CS127" s="817"/>
      <c r="CT127" s="817"/>
      <c r="CU127" s="817"/>
      <c r="CV127" s="817"/>
      <c r="CW127" s="817"/>
      <c r="CX127" s="817"/>
      <c r="CY127" s="817"/>
      <c r="CZ127" s="817"/>
      <c r="DA127" s="817"/>
      <c r="DB127" s="817"/>
      <c r="DC127" s="817"/>
      <c r="DD127" s="817"/>
      <c r="DE127" s="817"/>
      <c r="DF127" s="818"/>
      <c r="DG127" s="881" t="s">
        <v>387</v>
      </c>
      <c r="DH127" s="882"/>
      <c r="DI127" s="882"/>
      <c r="DJ127" s="882"/>
      <c r="DK127" s="882"/>
      <c r="DL127" s="882" t="s">
        <v>387</v>
      </c>
      <c r="DM127" s="882"/>
      <c r="DN127" s="882"/>
      <c r="DO127" s="882"/>
      <c r="DP127" s="882"/>
      <c r="DQ127" s="882" t="s">
        <v>387</v>
      </c>
      <c r="DR127" s="882"/>
      <c r="DS127" s="882"/>
      <c r="DT127" s="882"/>
      <c r="DU127" s="882"/>
      <c r="DV127" s="859" t="s">
        <v>387</v>
      </c>
      <c r="DW127" s="859"/>
      <c r="DX127" s="859"/>
      <c r="DY127" s="859"/>
      <c r="DZ127" s="860"/>
    </row>
    <row r="128" spans="1:130" s="226" customFormat="1" ht="26.25" customHeight="1" thickBot="1" x14ac:dyDescent="0.2">
      <c r="A128" s="861" t="s">
        <v>475</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476</v>
      </c>
      <c r="X128" s="863"/>
      <c r="Y128" s="863"/>
      <c r="Z128" s="864"/>
      <c r="AA128" s="865">
        <v>552718</v>
      </c>
      <c r="AB128" s="866"/>
      <c r="AC128" s="866"/>
      <c r="AD128" s="866"/>
      <c r="AE128" s="867"/>
      <c r="AF128" s="868">
        <v>652990</v>
      </c>
      <c r="AG128" s="866"/>
      <c r="AH128" s="866"/>
      <c r="AI128" s="866"/>
      <c r="AJ128" s="867"/>
      <c r="AK128" s="868">
        <v>639333</v>
      </c>
      <c r="AL128" s="866"/>
      <c r="AM128" s="866"/>
      <c r="AN128" s="866"/>
      <c r="AO128" s="867"/>
      <c r="AP128" s="869"/>
      <c r="AQ128" s="870"/>
      <c r="AR128" s="870"/>
      <c r="AS128" s="870"/>
      <c r="AT128" s="871"/>
      <c r="AU128" s="228"/>
      <c r="AV128" s="228"/>
      <c r="AW128" s="228"/>
      <c r="AX128" s="872" t="s">
        <v>477</v>
      </c>
      <c r="AY128" s="873"/>
      <c r="AZ128" s="873"/>
      <c r="BA128" s="873"/>
      <c r="BB128" s="873"/>
      <c r="BC128" s="873"/>
      <c r="BD128" s="873"/>
      <c r="BE128" s="874"/>
      <c r="BF128" s="851" t="s">
        <v>126</v>
      </c>
      <c r="BG128" s="852"/>
      <c r="BH128" s="852"/>
      <c r="BI128" s="852"/>
      <c r="BJ128" s="852"/>
      <c r="BK128" s="852"/>
      <c r="BL128" s="875"/>
      <c r="BM128" s="851">
        <v>12.63</v>
      </c>
      <c r="BN128" s="852"/>
      <c r="BO128" s="852"/>
      <c r="BP128" s="852"/>
      <c r="BQ128" s="852"/>
      <c r="BR128" s="852"/>
      <c r="BS128" s="875"/>
      <c r="BT128" s="851">
        <v>20</v>
      </c>
      <c r="BU128" s="852"/>
      <c r="BV128" s="852"/>
      <c r="BW128" s="852"/>
      <c r="BX128" s="852"/>
      <c r="BY128" s="852"/>
      <c r="BZ128" s="853"/>
      <c r="CA128" s="251"/>
      <c r="CB128" s="251"/>
      <c r="CC128" s="251"/>
      <c r="CD128" s="251"/>
      <c r="CE128" s="251"/>
      <c r="CF128" s="251"/>
      <c r="CG128" s="228"/>
      <c r="CH128" s="228"/>
      <c r="CI128" s="228"/>
      <c r="CJ128" s="250"/>
      <c r="CK128" s="922"/>
      <c r="CL128" s="923"/>
      <c r="CM128" s="923"/>
      <c r="CN128" s="923"/>
      <c r="CO128" s="924"/>
      <c r="CP128" s="854" t="s">
        <v>478</v>
      </c>
      <c r="CQ128" s="795"/>
      <c r="CR128" s="795"/>
      <c r="CS128" s="795"/>
      <c r="CT128" s="795"/>
      <c r="CU128" s="795"/>
      <c r="CV128" s="795"/>
      <c r="CW128" s="795"/>
      <c r="CX128" s="795"/>
      <c r="CY128" s="795"/>
      <c r="CZ128" s="795"/>
      <c r="DA128" s="795"/>
      <c r="DB128" s="795"/>
      <c r="DC128" s="795"/>
      <c r="DD128" s="795"/>
      <c r="DE128" s="795"/>
      <c r="DF128" s="796"/>
      <c r="DG128" s="855">
        <v>7497</v>
      </c>
      <c r="DH128" s="856"/>
      <c r="DI128" s="856"/>
      <c r="DJ128" s="856"/>
      <c r="DK128" s="856"/>
      <c r="DL128" s="856" t="s">
        <v>126</v>
      </c>
      <c r="DM128" s="856"/>
      <c r="DN128" s="856"/>
      <c r="DO128" s="856"/>
      <c r="DP128" s="856"/>
      <c r="DQ128" s="856">
        <v>3700</v>
      </c>
      <c r="DR128" s="856"/>
      <c r="DS128" s="856"/>
      <c r="DT128" s="856"/>
      <c r="DU128" s="856"/>
      <c r="DV128" s="857">
        <v>0</v>
      </c>
      <c r="DW128" s="857"/>
      <c r="DX128" s="857"/>
      <c r="DY128" s="857"/>
      <c r="DZ128" s="858"/>
    </row>
    <row r="129" spans="1:131" s="226" customFormat="1" ht="26.25" customHeight="1" x14ac:dyDescent="0.15">
      <c r="A129" s="839" t="s">
        <v>107</v>
      </c>
      <c r="B129" s="840"/>
      <c r="C129" s="840"/>
      <c r="D129" s="840"/>
      <c r="E129" s="840"/>
      <c r="F129" s="840"/>
      <c r="G129" s="840"/>
      <c r="H129" s="840"/>
      <c r="I129" s="840"/>
      <c r="J129" s="840"/>
      <c r="K129" s="840"/>
      <c r="L129" s="840"/>
      <c r="M129" s="840"/>
      <c r="N129" s="840"/>
      <c r="O129" s="840"/>
      <c r="P129" s="840"/>
      <c r="Q129" s="840"/>
      <c r="R129" s="840"/>
      <c r="S129" s="840"/>
      <c r="T129" s="840"/>
      <c r="U129" s="840"/>
      <c r="V129" s="840"/>
      <c r="W129" s="841" t="s">
        <v>479</v>
      </c>
      <c r="X129" s="842"/>
      <c r="Y129" s="842"/>
      <c r="Z129" s="843"/>
      <c r="AA129" s="844">
        <v>15826313</v>
      </c>
      <c r="AB129" s="845"/>
      <c r="AC129" s="845"/>
      <c r="AD129" s="845"/>
      <c r="AE129" s="846"/>
      <c r="AF129" s="847">
        <v>16222803</v>
      </c>
      <c r="AG129" s="845"/>
      <c r="AH129" s="845"/>
      <c r="AI129" s="845"/>
      <c r="AJ129" s="846"/>
      <c r="AK129" s="847">
        <v>17294159</v>
      </c>
      <c r="AL129" s="845"/>
      <c r="AM129" s="845"/>
      <c r="AN129" s="845"/>
      <c r="AO129" s="846"/>
      <c r="AP129" s="848"/>
      <c r="AQ129" s="849"/>
      <c r="AR129" s="849"/>
      <c r="AS129" s="849"/>
      <c r="AT129" s="850"/>
      <c r="AU129" s="229"/>
      <c r="AV129" s="229"/>
      <c r="AW129" s="229"/>
      <c r="AX129" s="816" t="s">
        <v>480</v>
      </c>
      <c r="AY129" s="817"/>
      <c r="AZ129" s="817"/>
      <c r="BA129" s="817"/>
      <c r="BB129" s="817"/>
      <c r="BC129" s="817"/>
      <c r="BD129" s="817"/>
      <c r="BE129" s="818"/>
      <c r="BF129" s="835" t="s">
        <v>126</v>
      </c>
      <c r="BG129" s="836"/>
      <c r="BH129" s="836"/>
      <c r="BI129" s="836"/>
      <c r="BJ129" s="836"/>
      <c r="BK129" s="836"/>
      <c r="BL129" s="837"/>
      <c r="BM129" s="835">
        <v>17.63</v>
      </c>
      <c r="BN129" s="836"/>
      <c r="BO129" s="836"/>
      <c r="BP129" s="836"/>
      <c r="BQ129" s="836"/>
      <c r="BR129" s="836"/>
      <c r="BS129" s="837"/>
      <c r="BT129" s="835">
        <v>30</v>
      </c>
      <c r="BU129" s="836"/>
      <c r="BV129" s="836"/>
      <c r="BW129" s="836"/>
      <c r="BX129" s="836"/>
      <c r="BY129" s="836"/>
      <c r="BZ129" s="83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39" t="s">
        <v>481</v>
      </c>
      <c r="B130" s="840"/>
      <c r="C130" s="840"/>
      <c r="D130" s="840"/>
      <c r="E130" s="840"/>
      <c r="F130" s="840"/>
      <c r="G130" s="840"/>
      <c r="H130" s="840"/>
      <c r="I130" s="840"/>
      <c r="J130" s="840"/>
      <c r="K130" s="840"/>
      <c r="L130" s="840"/>
      <c r="M130" s="840"/>
      <c r="N130" s="840"/>
      <c r="O130" s="840"/>
      <c r="P130" s="840"/>
      <c r="Q130" s="840"/>
      <c r="R130" s="840"/>
      <c r="S130" s="840"/>
      <c r="T130" s="840"/>
      <c r="U130" s="840"/>
      <c r="V130" s="840"/>
      <c r="W130" s="841" t="s">
        <v>482</v>
      </c>
      <c r="X130" s="842"/>
      <c r="Y130" s="842"/>
      <c r="Z130" s="843"/>
      <c r="AA130" s="844">
        <v>1650177</v>
      </c>
      <c r="AB130" s="845"/>
      <c r="AC130" s="845"/>
      <c r="AD130" s="845"/>
      <c r="AE130" s="846"/>
      <c r="AF130" s="847">
        <v>1663682</v>
      </c>
      <c r="AG130" s="845"/>
      <c r="AH130" s="845"/>
      <c r="AI130" s="845"/>
      <c r="AJ130" s="846"/>
      <c r="AK130" s="847">
        <v>1701593</v>
      </c>
      <c r="AL130" s="845"/>
      <c r="AM130" s="845"/>
      <c r="AN130" s="845"/>
      <c r="AO130" s="846"/>
      <c r="AP130" s="848"/>
      <c r="AQ130" s="849"/>
      <c r="AR130" s="849"/>
      <c r="AS130" s="849"/>
      <c r="AT130" s="850"/>
      <c r="AU130" s="229"/>
      <c r="AV130" s="229"/>
      <c r="AW130" s="229"/>
      <c r="AX130" s="816" t="s">
        <v>483</v>
      </c>
      <c r="AY130" s="817"/>
      <c r="AZ130" s="817"/>
      <c r="BA130" s="817"/>
      <c r="BB130" s="817"/>
      <c r="BC130" s="817"/>
      <c r="BD130" s="817"/>
      <c r="BE130" s="818"/>
      <c r="BF130" s="819">
        <v>2.4</v>
      </c>
      <c r="BG130" s="820"/>
      <c r="BH130" s="820"/>
      <c r="BI130" s="820"/>
      <c r="BJ130" s="820"/>
      <c r="BK130" s="820"/>
      <c r="BL130" s="821"/>
      <c r="BM130" s="819">
        <v>25</v>
      </c>
      <c r="BN130" s="820"/>
      <c r="BO130" s="820"/>
      <c r="BP130" s="820"/>
      <c r="BQ130" s="820"/>
      <c r="BR130" s="820"/>
      <c r="BS130" s="821"/>
      <c r="BT130" s="819">
        <v>35</v>
      </c>
      <c r="BU130" s="820"/>
      <c r="BV130" s="820"/>
      <c r="BW130" s="820"/>
      <c r="BX130" s="820"/>
      <c r="BY130" s="820"/>
      <c r="BZ130" s="82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823"/>
      <c r="B131" s="824"/>
      <c r="C131" s="824"/>
      <c r="D131" s="824"/>
      <c r="E131" s="824"/>
      <c r="F131" s="824"/>
      <c r="G131" s="824"/>
      <c r="H131" s="824"/>
      <c r="I131" s="824"/>
      <c r="J131" s="824"/>
      <c r="K131" s="824"/>
      <c r="L131" s="824"/>
      <c r="M131" s="824"/>
      <c r="N131" s="824"/>
      <c r="O131" s="824"/>
      <c r="P131" s="824"/>
      <c r="Q131" s="824"/>
      <c r="R131" s="824"/>
      <c r="S131" s="824"/>
      <c r="T131" s="824"/>
      <c r="U131" s="824"/>
      <c r="V131" s="824"/>
      <c r="W131" s="825" t="s">
        <v>484</v>
      </c>
      <c r="X131" s="826"/>
      <c r="Y131" s="826"/>
      <c r="Z131" s="827"/>
      <c r="AA131" s="828">
        <v>14176136</v>
      </c>
      <c r="AB131" s="829"/>
      <c r="AC131" s="829"/>
      <c r="AD131" s="829"/>
      <c r="AE131" s="830"/>
      <c r="AF131" s="831">
        <v>14559121</v>
      </c>
      <c r="AG131" s="829"/>
      <c r="AH131" s="829"/>
      <c r="AI131" s="829"/>
      <c r="AJ131" s="830"/>
      <c r="AK131" s="831">
        <v>15592566</v>
      </c>
      <c r="AL131" s="829"/>
      <c r="AM131" s="829"/>
      <c r="AN131" s="829"/>
      <c r="AO131" s="830"/>
      <c r="AP131" s="832"/>
      <c r="AQ131" s="833"/>
      <c r="AR131" s="833"/>
      <c r="AS131" s="833"/>
      <c r="AT131" s="834"/>
      <c r="AU131" s="229"/>
      <c r="AV131" s="229"/>
      <c r="AW131" s="229"/>
      <c r="AX131" s="794" t="s">
        <v>485</v>
      </c>
      <c r="AY131" s="795"/>
      <c r="AZ131" s="795"/>
      <c r="BA131" s="795"/>
      <c r="BB131" s="795"/>
      <c r="BC131" s="795"/>
      <c r="BD131" s="795"/>
      <c r="BE131" s="796"/>
      <c r="BF131" s="797" t="s">
        <v>126</v>
      </c>
      <c r="BG131" s="798"/>
      <c r="BH131" s="798"/>
      <c r="BI131" s="798"/>
      <c r="BJ131" s="798"/>
      <c r="BK131" s="798"/>
      <c r="BL131" s="799"/>
      <c r="BM131" s="797">
        <v>350</v>
      </c>
      <c r="BN131" s="798"/>
      <c r="BO131" s="798"/>
      <c r="BP131" s="798"/>
      <c r="BQ131" s="798"/>
      <c r="BR131" s="798"/>
      <c r="BS131" s="799"/>
      <c r="BT131" s="800"/>
      <c r="BU131" s="801"/>
      <c r="BV131" s="801"/>
      <c r="BW131" s="801"/>
      <c r="BX131" s="801"/>
      <c r="BY131" s="801"/>
      <c r="BZ131" s="802"/>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803" t="s">
        <v>486</v>
      </c>
      <c r="B132" s="804"/>
      <c r="C132" s="804"/>
      <c r="D132" s="804"/>
      <c r="E132" s="804"/>
      <c r="F132" s="804"/>
      <c r="G132" s="804"/>
      <c r="H132" s="804"/>
      <c r="I132" s="804"/>
      <c r="J132" s="804"/>
      <c r="K132" s="804"/>
      <c r="L132" s="804"/>
      <c r="M132" s="804"/>
      <c r="N132" s="804"/>
      <c r="O132" s="804"/>
      <c r="P132" s="804"/>
      <c r="Q132" s="804"/>
      <c r="R132" s="804"/>
      <c r="S132" s="804"/>
      <c r="T132" s="804"/>
      <c r="U132" s="804"/>
      <c r="V132" s="807" t="s">
        <v>487</v>
      </c>
      <c r="W132" s="807"/>
      <c r="X132" s="807"/>
      <c r="Y132" s="807"/>
      <c r="Z132" s="808"/>
      <c r="AA132" s="809">
        <v>2.5811758579999999</v>
      </c>
      <c r="AB132" s="810"/>
      <c r="AC132" s="810"/>
      <c r="AD132" s="810"/>
      <c r="AE132" s="811"/>
      <c r="AF132" s="812">
        <v>2.418209176</v>
      </c>
      <c r="AG132" s="810"/>
      <c r="AH132" s="810"/>
      <c r="AI132" s="810"/>
      <c r="AJ132" s="811"/>
      <c r="AK132" s="812">
        <v>2.3164949250000002</v>
      </c>
      <c r="AL132" s="810"/>
      <c r="AM132" s="810"/>
      <c r="AN132" s="810"/>
      <c r="AO132" s="811"/>
      <c r="AP132" s="813"/>
      <c r="AQ132" s="814"/>
      <c r="AR132" s="814"/>
      <c r="AS132" s="814"/>
      <c r="AT132" s="81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805"/>
      <c r="B133" s="806"/>
      <c r="C133" s="806"/>
      <c r="D133" s="806"/>
      <c r="E133" s="806"/>
      <c r="F133" s="806"/>
      <c r="G133" s="806"/>
      <c r="H133" s="806"/>
      <c r="I133" s="806"/>
      <c r="J133" s="806"/>
      <c r="K133" s="806"/>
      <c r="L133" s="806"/>
      <c r="M133" s="806"/>
      <c r="N133" s="806"/>
      <c r="O133" s="806"/>
      <c r="P133" s="806"/>
      <c r="Q133" s="806"/>
      <c r="R133" s="806"/>
      <c r="S133" s="806"/>
      <c r="T133" s="806"/>
      <c r="U133" s="806"/>
      <c r="V133" s="786" t="s">
        <v>488</v>
      </c>
      <c r="W133" s="786"/>
      <c r="X133" s="786"/>
      <c r="Y133" s="786"/>
      <c r="Z133" s="787"/>
      <c r="AA133" s="788">
        <v>2.4</v>
      </c>
      <c r="AB133" s="789"/>
      <c r="AC133" s="789"/>
      <c r="AD133" s="789"/>
      <c r="AE133" s="790"/>
      <c r="AF133" s="788">
        <v>2.5</v>
      </c>
      <c r="AG133" s="789"/>
      <c r="AH133" s="789"/>
      <c r="AI133" s="789"/>
      <c r="AJ133" s="790"/>
      <c r="AK133" s="788">
        <v>2.4</v>
      </c>
      <c r="AL133" s="789"/>
      <c r="AM133" s="789"/>
      <c r="AN133" s="789"/>
      <c r="AO133" s="790"/>
      <c r="AP133" s="791"/>
      <c r="AQ133" s="792"/>
      <c r="AR133" s="792"/>
      <c r="AS133" s="792"/>
      <c r="AT133" s="793"/>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zyYq0tw7trf2Nt9xlximx+eWJvDiMlpF85JrDG6l45IGaNIQuJZ/HwB7CLANPOEKeVqHBlwyB8rGNvbNGsp4Qg==" saltValue="YvT1HjuaQu9vKr9DNS1Aqg==" spinCount="100000" sheet="1" objects="1" scenarios="1" formatRows="0"/>
  <customSheetViews>
    <customSheetView guid="{040B65FB-65E4-47E0-8F6D-18AE66E8A339}" scale="70" fitToPage="1" hiddenRows="1" hiddenColumns="1" topLeftCell="P10">
      <selection activeCell="AK17" sqref="AK17:AO17"/>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customSheetView>
    <customSheetView guid="{0FD9865F-1257-43A4-B281-38A1FEA6BBEB}" scale="70" fitToPage="1" hiddenRows="1" hiddenColumns="1">
      <pageMargins left="0.59055118110236227" right="0" top="0.59055118110236227" bottom="0.59055118110236227" header="0.39370078740157483" footer="0.39370078740157483"/>
      <pageSetup paperSize="8" scale="39" orientation="portrait" horizontalDpi="1200" verticalDpi="1200" r:id="rId2"/>
      <headerFooter alignWithMargins="0">
        <oddFooter>&amp;C&amp;P/&amp;N</oddFooter>
      </headerFooter>
    </customSheetView>
    <customSheetView guid="{7CEB5007-AD75-42D8-BD94-3876D1AED758}" scale="70" fitToPage="1" hiddenRows="1" hiddenColumns="1" topLeftCell="P10">
      <selection activeCell="AK17" sqref="AK17:AO17"/>
      <pageMargins left="0.59055118110236227" right="0" top="0.59055118110236227" bottom="0.59055118110236227" header="0.39370078740157483" footer="0.39370078740157483"/>
      <pageSetup paperSize="8" scale="39" orientation="portrait" horizontalDpi="1200" verticalDpi="1200" r:id="rId3"/>
      <headerFooter alignWithMargins="0">
        <oddFooter>&amp;C&amp;P/&amp;N</oddFooter>
      </headerFooter>
    </customSheetView>
  </customSheetViews>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8" scale="27" orientation="landscape" cellComments="asDisplayed" horizontalDpi="300" verticalDpi="300" r:id="rId4"/>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489</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password="C5BB" sheet="1" objects="1" scenarios="1"/>
  <dataConsolidate/>
  <customSheetViews>
    <customSheetView guid="{040B65FB-65E4-47E0-8F6D-18AE66E8A339}" showPageBreaks="1" showGridLines="0" fitToPage="1" hiddenRows="1" hiddenColumns="1" view="pageBreakPreview" topLeftCell="A25">
      <pageMargins left="0" right="0" top="0" bottom="0" header="0" footer="0"/>
      <printOptions horizontalCentered="1" verticalCentered="1"/>
      <pageSetup paperSize="9" scale="44" orientation="landscape" r:id="rId1"/>
      <headerFooter alignWithMargins="0">
        <oddFooter>&amp;C&amp;P / &amp;N</oddFooter>
      </headerFooter>
    </customSheetView>
    <customSheetView guid="{0FD9865F-1257-43A4-B281-38A1FEA6BBEB}" showPageBreaks="1" showGridLines="0" fitToPage="1" hiddenRows="1" hiddenColumns="1" view="pageBreakPreview">
      <pageMargins left="0" right="0" top="0" bottom="0" header="0" footer="0"/>
      <printOptions horizontalCentered="1" verticalCentered="1"/>
      <pageSetup paperSize="9" scale="44" orientation="landscape" r:id="rId2"/>
      <headerFooter alignWithMargins="0">
        <oddFooter>&amp;C&amp;P / &amp;N</oddFooter>
      </headerFooter>
    </customSheetView>
    <customSheetView guid="{7CEB5007-AD75-42D8-BD94-3876D1AED758}" showPageBreaks="1" showGridLines="0" fitToPage="1" hiddenRows="1" hiddenColumns="1" view="pageBreakPreview" topLeftCell="A25">
      <pageMargins left="0" right="0" top="0" bottom="0" header="0" footer="0"/>
      <printOptions horizontalCentered="1" verticalCentered="1"/>
      <pageSetup paperSize="9" scale="44" orientation="landscape" r:id="rId3"/>
      <headerFooter alignWithMargins="0">
        <oddFooter>&amp;C&amp;P / &amp;N</oddFooter>
      </headerFooter>
    </customSheetView>
  </customSheetViews>
  <phoneticPr fontId="2"/>
  <printOptions horizontalCentered="1"/>
  <pageMargins left="0" right="0" top="0.39370078740157483" bottom="0.39370078740157483" header="0.19685039370078741" footer="0.19685039370078741"/>
  <pageSetup paperSize="8" scale="64" orientation="landscape" cellComments="asDisplayed" horizontalDpi="300" verticalDpi="300" r:id="rId4"/>
  <headerFooter>
    <oddFooter>&amp;C&amp;P/&amp;N</oddFooter>
  </headerFooter>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5tqS70dzTlNpdYdLsgBnRcny2Ej4or8qQMH01wRpS3DgiDt9fuuCJbSQ4+8wDMimvI3n8FzglqocETZlQYfP1g==" saltValue="idc+KRVF+U3v/8kAbx4M/g==" spinCount="100000" sheet="1" objects="1" scenarios="1"/>
  <dataConsolidate/>
  <customSheetViews>
    <customSheetView guid="{040B65FB-65E4-47E0-8F6D-18AE66E8A339}" showGridLines="0" fitToPage="1" hiddenRows="1" hiddenColumns="1" topLeftCell="AT58">
      <pageMargins left="0" right="0" top="0" bottom="0" header="0" footer="0"/>
      <printOptions horizontalCentered="1" verticalCentered="1"/>
      <pageSetup paperSize="9" scale="46" orientation="landscape" horizontalDpi="300" verticalDpi="300" r:id="rId1"/>
      <headerFooter alignWithMargins="0">
        <oddFooter>&amp;C&amp;P/&amp;N</oddFooter>
      </headerFooter>
    </customSheetView>
    <customSheetView guid="{0FD9865F-1257-43A4-B281-38A1FEA6BBEB}" showGridLines="0" fitToPage="1" hiddenRows="1" hiddenColumns="1" topLeftCell="AT58">
      <pageMargins left="0" right="0" top="0" bottom="0" header="0" footer="0"/>
      <printOptions horizontalCentered="1" verticalCentered="1"/>
      <pageSetup paperSize="9" scale="46" orientation="landscape" horizontalDpi="300" verticalDpi="300" r:id="rId2"/>
      <headerFooter alignWithMargins="0">
        <oddFooter>&amp;C&amp;P/&amp;N</oddFooter>
      </headerFooter>
    </customSheetView>
    <customSheetView guid="{7CEB5007-AD75-42D8-BD94-3876D1AED758}" showGridLines="0" fitToPage="1" hiddenRows="1" hiddenColumns="1" topLeftCell="AT28">
      <pageMargins left="0" right="0" top="0" bottom="0" header="0" footer="0"/>
      <printOptions horizontalCentered="1" verticalCentered="1"/>
      <pageSetup paperSize="9" scale="46" orientation="landscape" horizontalDpi="300" verticalDpi="300" r:id="rId3"/>
      <headerFooter alignWithMargins="0">
        <oddFooter>&amp;C&amp;P/&amp;N</oddFooter>
      </headerFooter>
    </customSheetView>
  </customSheetViews>
  <phoneticPr fontId="2"/>
  <printOptions horizontalCentered="1"/>
  <pageMargins left="0" right="0" top="0.39370078740157483" bottom="0.39370078740157483" header="0.19685039370078741" footer="0.19685039370078741"/>
  <pageSetup paperSize="8" scale="69" orientation="landscape" cellComments="asDisplayed" horizontalDpi="300" verticalDpi="300" r:id="rId4"/>
  <headerFooter>
    <oddFooter>&amp;C&amp;P/&amp;N</oddFooter>
  </headerFooter>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490</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491</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3" t="s">
        <v>492</v>
      </c>
      <c r="AP7" s="268"/>
      <c r="AQ7" s="269" t="s">
        <v>493</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4"/>
      <c r="AP8" s="274" t="s">
        <v>494</v>
      </c>
      <c r="AQ8" s="275" t="s">
        <v>495</v>
      </c>
      <c r="AR8" s="276" t="s">
        <v>496</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5" t="s">
        <v>497</v>
      </c>
      <c r="AL9" s="1196"/>
      <c r="AM9" s="1196"/>
      <c r="AN9" s="1197"/>
      <c r="AO9" s="277">
        <v>4122781</v>
      </c>
      <c r="AP9" s="277">
        <v>48792</v>
      </c>
      <c r="AQ9" s="278">
        <v>65025</v>
      </c>
      <c r="AR9" s="279">
        <v>-25</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5" t="s">
        <v>498</v>
      </c>
      <c r="AL10" s="1196"/>
      <c r="AM10" s="1196"/>
      <c r="AN10" s="1197"/>
      <c r="AO10" s="280">
        <v>757118</v>
      </c>
      <c r="AP10" s="280">
        <v>8960</v>
      </c>
      <c r="AQ10" s="281">
        <v>6119</v>
      </c>
      <c r="AR10" s="282">
        <v>46.4</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5" t="s">
        <v>499</v>
      </c>
      <c r="AL11" s="1196"/>
      <c r="AM11" s="1196"/>
      <c r="AN11" s="1197"/>
      <c r="AO11" s="280" t="s">
        <v>500</v>
      </c>
      <c r="AP11" s="280" t="s">
        <v>500</v>
      </c>
      <c r="AQ11" s="281">
        <v>1220</v>
      </c>
      <c r="AR11" s="282" t="s">
        <v>500</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5" t="s">
        <v>501</v>
      </c>
      <c r="AL12" s="1196"/>
      <c r="AM12" s="1196"/>
      <c r="AN12" s="1197"/>
      <c r="AO12" s="280" t="s">
        <v>500</v>
      </c>
      <c r="AP12" s="280" t="s">
        <v>500</v>
      </c>
      <c r="AQ12" s="281">
        <v>12</v>
      </c>
      <c r="AR12" s="282" t="s">
        <v>500</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5" t="s">
        <v>502</v>
      </c>
      <c r="AL13" s="1196"/>
      <c r="AM13" s="1196"/>
      <c r="AN13" s="1197"/>
      <c r="AO13" s="280">
        <v>211674</v>
      </c>
      <c r="AP13" s="280">
        <v>2505</v>
      </c>
      <c r="AQ13" s="281">
        <v>2792</v>
      </c>
      <c r="AR13" s="282">
        <v>-10.3</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5" t="s">
        <v>503</v>
      </c>
      <c r="AL14" s="1196"/>
      <c r="AM14" s="1196"/>
      <c r="AN14" s="1197"/>
      <c r="AO14" s="280">
        <v>68237</v>
      </c>
      <c r="AP14" s="280">
        <v>808</v>
      </c>
      <c r="AQ14" s="281">
        <v>1408</v>
      </c>
      <c r="AR14" s="282">
        <v>-42.6</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8" t="s">
        <v>504</v>
      </c>
      <c r="AL15" s="1199"/>
      <c r="AM15" s="1199"/>
      <c r="AN15" s="1200"/>
      <c r="AO15" s="280">
        <v>-221856</v>
      </c>
      <c r="AP15" s="280">
        <v>-2626</v>
      </c>
      <c r="AQ15" s="281">
        <v>-3962</v>
      </c>
      <c r="AR15" s="282">
        <v>-33.700000000000003</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8" t="s">
        <v>184</v>
      </c>
      <c r="AL16" s="1199"/>
      <c r="AM16" s="1199"/>
      <c r="AN16" s="1200"/>
      <c r="AO16" s="280">
        <v>4937954</v>
      </c>
      <c r="AP16" s="280">
        <v>58439</v>
      </c>
      <c r="AQ16" s="281">
        <v>72615</v>
      </c>
      <c r="AR16" s="282">
        <v>-19.5</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505</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506</v>
      </c>
      <c r="AP20" s="289" t="s">
        <v>507</v>
      </c>
      <c r="AQ20" s="290" t="s">
        <v>508</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1" t="s">
        <v>509</v>
      </c>
      <c r="AL21" s="1202"/>
      <c r="AM21" s="1202"/>
      <c r="AN21" s="1203"/>
      <c r="AO21" s="293">
        <v>3.78</v>
      </c>
      <c r="AP21" s="294">
        <v>6.51</v>
      </c>
      <c r="AQ21" s="295">
        <v>-2.73</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1" t="s">
        <v>510</v>
      </c>
      <c r="AL22" s="1202"/>
      <c r="AM22" s="1202"/>
      <c r="AN22" s="1203"/>
      <c r="AO22" s="298">
        <v>94.9</v>
      </c>
      <c r="AP22" s="299">
        <v>98.4</v>
      </c>
      <c r="AQ22" s="300">
        <v>-3.5</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94" t="s">
        <v>511</v>
      </c>
      <c r="B26" s="1194"/>
      <c r="C26" s="1194"/>
      <c r="D26" s="1194"/>
      <c r="E26" s="1194"/>
      <c r="F26" s="1194"/>
      <c r="G26" s="1194"/>
      <c r="H26" s="1194"/>
      <c r="I26" s="1194"/>
      <c r="J26" s="1194"/>
      <c r="K26" s="1194"/>
      <c r="L26" s="1194"/>
      <c r="M26" s="1194"/>
      <c r="N26" s="1194"/>
      <c r="O26" s="1194"/>
      <c r="P26" s="1194"/>
      <c r="Q26" s="1194"/>
      <c r="R26" s="1194"/>
      <c r="S26" s="1194"/>
      <c r="T26" s="1194"/>
      <c r="U26" s="1194"/>
      <c r="V26" s="1194"/>
      <c r="W26" s="1194"/>
      <c r="X26" s="1194"/>
      <c r="Y26" s="1194"/>
      <c r="Z26" s="1194"/>
      <c r="AA26" s="1194"/>
      <c r="AB26" s="1194"/>
      <c r="AC26" s="1194"/>
      <c r="AD26" s="1194"/>
      <c r="AE26" s="1194"/>
      <c r="AF26" s="1194"/>
      <c r="AG26" s="1194"/>
      <c r="AH26" s="1194"/>
      <c r="AI26" s="1194"/>
      <c r="AJ26" s="1194"/>
      <c r="AK26" s="1194"/>
      <c r="AL26" s="1194"/>
      <c r="AM26" s="1194"/>
      <c r="AN26" s="1194"/>
      <c r="AO26" s="1194"/>
      <c r="AP26" s="1194"/>
      <c r="AQ26" s="1194"/>
      <c r="AR26" s="1194"/>
      <c r="AS26" s="1194"/>
      <c r="AT26" s="263"/>
    </row>
    <row r="27" spans="1:46" x14ac:dyDescent="0.15">
      <c r="A27" s="305"/>
      <c r="AO27" s="258"/>
      <c r="AP27" s="258"/>
      <c r="AQ27" s="258"/>
      <c r="AR27" s="258"/>
      <c r="AS27" s="258"/>
      <c r="AT27" s="258"/>
    </row>
    <row r="28" spans="1:46" ht="17.25" x14ac:dyDescent="0.15">
      <c r="A28" s="259" t="s">
        <v>512</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513</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3" t="s">
        <v>492</v>
      </c>
      <c r="AP30" s="268"/>
      <c r="AQ30" s="269" t="s">
        <v>493</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4"/>
      <c r="AP31" s="274" t="s">
        <v>494</v>
      </c>
      <c r="AQ31" s="275" t="s">
        <v>495</v>
      </c>
      <c r="AR31" s="276" t="s">
        <v>496</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5" t="s">
        <v>514</v>
      </c>
      <c r="AL32" s="1186"/>
      <c r="AM32" s="1186"/>
      <c r="AN32" s="1187"/>
      <c r="AO32" s="308">
        <v>2166028</v>
      </c>
      <c r="AP32" s="308">
        <v>25634</v>
      </c>
      <c r="AQ32" s="309">
        <v>34910</v>
      </c>
      <c r="AR32" s="310">
        <v>-26.6</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5" t="s">
        <v>515</v>
      </c>
      <c r="AL33" s="1186"/>
      <c r="AM33" s="1186"/>
      <c r="AN33" s="1187"/>
      <c r="AO33" s="308" t="s">
        <v>500</v>
      </c>
      <c r="AP33" s="308" t="s">
        <v>500</v>
      </c>
      <c r="AQ33" s="309" t="s">
        <v>500</v>
      </c>
      <c r="AR33" s="310" t="s">
        <v>500</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5" t="s">
        <v>516</v>
      </c>
      <c r="AL34" s="1186"/>
      <c r="AM34" s="1186"/>
      <c r="AN34" s="1187"/>
      <c r="AO34" s="308" t="s">
        <v>500</v>
      </c>
      <c r="AP34" s="308" t="s">
        <v>500</v>
      </c>
      <c r="AQ34" s="309">
        <v>4</v>
      </c>
      <c r="AR34" s="310" t="s">
        <v>500</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5" t="s">
        <v>517</v>
      </c>
      <c r="AL35" s="1186"/>
      <c r="AM35" s="1186"/>
      <c r="AN35" s="1187"/>
      <c r="AO35" s="308">
        <v>521931</v>
      </c>
      <c r="AP35" s="308">
        <v>6177</v>
      </c>
      <c r="AQ35" s="309">
        <v>8517</v>
      </c>
      <c r="AR35" s="310">
        <v>-27.5</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5" t="s">
        <v>518</v>
      </c>
      <c r="AL36" s="1186"/>
      <c r="AM36" s="1186"/>
      <c r="AN36" s="1187"/>
      <c r="AO36" s="308">
        <v>14168</v>
      </c>
      <c r="AP36" s="308">
        <v>168</v>
      </c>
      <c r="AQ36" s="309">
        <v>1600</v>
      </c>
      <c r="AR36" s="310">
        <v>-89.5</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5" t="s">
        <v>519</v>
      </c>
      <c r="AL37" s="1186"/>
      <c r="AM37" s="1186"/>
      <c r="AN37" s="1187"/>
      <c r="AO37" s="308" t="s">
        <v>500</v>
      </c>
      <c r="AP37" s="308" t="s">
        <v>500</v>
      </c>
      <c r="AQ37" s="309">
        <v>1669</v>
      </c>
      <c r="AR37" s="310" t="s">
        <v>500</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8" t="s">
        <v>520</v>
      </c>
      <c r="AL38" s="1189"/>
      <c r="AM38" s="1189"/>
      <c r="AN38" s="1190"/>
      <c r="AO38" s="311" t="s">
        <v>500</v>
      </c>
      <c r="AP38" s="311" t="s">
        <v>500</v>
      </c>
      <c r="AQ38" s="312">
        <v>1</v>
      </c>
      <c r="AR38" s="300" t="s">
        <v>500</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8" t="s">
        <v>521</v>
      </c>
      <c r="AL39" s="1189"/>
      <c r="AM39" s="1189"/>
      <c r="AN39" s="1190"/>
      <c r="AO39" s="308">
        <v>-639333</v>
      </c>
      <c r="AP39" s="308">
        <v>-7566</v>
      </c>
      <c r="AQ39" s="309">
        <v>-6461</v>
      </c>
      <c r="AR39" s="310">
        <v>17.100000000000001</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5" t="s">
        <v>522</v>
      </c>
      <c r="AL40" s="1186"/>
      <c r="AM40" s="1186"/>
      <c r="AN40" s="1187"/>
      <c r="AO40" s="308">
        <v>-1701593</v>
      </c>
      <c r="AP40" s="308">
        <v>-20138</v>
      </c>
      <c r="AQ40" s="309">
        <v>-28321</v>
      </c>
      <c r="AR40" s="310">
        <v>-28.9</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1" t="s">
        <v>293</v>
      </c>
      <c r="AL41" s="1192"/>
      <c r="AM41" s="1192"/>
      <c r="AN41" s="1193"/>
      <c r="AO41" s="308">
        <v>361201</v>
      </c>
      <c r="AP41" s="308">
        <v>4275</v>
      </c>
      <c r="AQ41" s="309">
        <v>11918</v>
      </c>
      <c r="AR41" s="310">
        <v>-64.099999999999994</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523</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524</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525</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8" t="s">
        <v>492</v>
      </c>
      <c r="AN49" s="1180" t="s">
        <v>526</v>
      </c>
      <c r="AO49" s="1181"/>
      <c r="AP49" s="1181"/>
      <c r="AQ49" s="1181"/>
      <c r="AR49" s="1182"/>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9"/>
      <c r="AN50" s="324" t="s">
        <v>527</v>
      </c>
      <c r="AO50" s="325" t="s">
        <v>528</v>
      </c>
      <c r="AP50" s="326" t="s">
        <v>529</v>
      </c>
      <c r="AQ50" s="327" t="s">
        <v>530</v>
      </c>
      <c r="AR50" s="328" t="s">
        <v>531</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532</v>
      </c>
      <c r="AL51" s="321"/>
      <c r="AM51" s="329">
        <v>3557610</v>
      </c>
      <c r="AN51" s="330">
        <v>41729</v>
      </c>
      <c r="AO51" s="331">
        <v>33.299999999999997</v>
      </c>
      <c r="AP51" s="332">
        <v>47820</v>
      </c>
      <c r="AQ51" s="333">
        <v>7.5</v>
      </c>
      <c r="AR51" s="334">
        <v>25.8</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533</v>
      </c>
      <c r="AM52" s="337">
        <v>1481797</v>
      </c>
      <c r="AN52" s="338">
        <v>17381</v>
      </c>
      <c r="AO52" s="339">
        <v>-11</v>
      </c>
      <c r="AP52" s="340">
        <v>25855</v>
      </c>
      <c r="AQ52" s="341">
        <v>-0.1</v>
      </c>
      <c r="AR52" s="342">
        <v>-10.9</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534</v>
      </c>
      <c r="AL53" s="321"/>
      <c r="AM53" s="329">
        <v>3103187</v>
      </c>
      <c r="AN53" s="330">
        <v>36493</v>
      </c>
      <c r="AO53" s="331">
        <v>-12.5</v>
      </c>
      <c r="AP53" s="332">
        <v>41934</v>
      </c>
      <c r="AQ53" s="333">
        <v>-12.3</v>
      </c>
      <c r="AR53" s="334">
        <v>-0.2</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533</v>
      </c>
      <c r="AM54" s="337">
        <v>1518353</v>
      </c>
      <c r="AN54" s="338">
        <v>17855</v>
      </c>
      <c r="AO54" s="339">
        <v>2.7</v>
      </c>
      <c r="AP54" s="340">
        <v>23352</v>
      </c>
      <c r="AQ54" s="341">
        <v>-9.6999999999999993</v>
      </c>
      <c r="AR54" s="342">
        <v>12.4</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535</v>
      </c>
      <c r="AL55" s="321"/>
      <c r="AM55" s="329">
        <v>5297000</v>
      </c>
      <c r="AN55" s="330">
        <v>62426</v>
      </c>
      <c r="AO55" s="331">
        <v>71.099999999999994</v>
      </c>
      <c r="AP55" s="332">
        <v>45588</v>
      </c>
      <c r="AQ55" s="333">
        <v>8.6999999999999993</v>
      </c>
      <c r="AR55" s="334">
        <v>62.4</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533</v>
      </c>
      <c r="AM56" s="337">
        <v>2005446</v>
      </c>
      <c r="AN56" s="338">
        <v>23635</v>
      </c>
      <c r="AO56" s="339">
        <v>32.4</v>
      </c>
      <c r="AP56" s="340">
        <v>24150</v>
      </c>
      <c r="AQ56" s="341">
        <v>3.4</v>
      </c>
      <c r="AR56" s="342">
        <v>29</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536</v>
      </c>
      <c r="AL57" s="321"/>
      <c r="AM57" s="329">
        <v>2675400</v>
      </c>
      <c r="AN57" s="330">
        <v>31524</v>
      </c>
      <c r="AO57" s="331">
        <v>-49.5</v>
      </c>
      <c r="AP57" s="332">
        <v>45483</v>
      </c>
      <c r="AQ57" s="333">
        <v>-0.2</v>
      </c>
      <c r="AR57" s="334">
        <v>-49.3</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533</v>
      </c>
      <c r="AM58" s="337">
        <v>1223711</v>
      </c>
      <c r="AN58" s="338">
        <v>14419</v>
      </c>
      <c r="AO58" s="339">
        <v>-39</v>
      </c>
      <c r="AP58" s="340">
        <v>24241</v>
      </c>
      <c r="AQ58" s="341">
        <v>0.4</v>
      </c>
      <c r="AR58" s="342">
        <v>-39.4</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537</v>
      </c>
      <c r="AL59" s="321"/>
      <c r="AM59" s="329">
        <v>2344558</v>
      </c>
      <c r="AN59" s="330">
        <v>27747</v>
      </c>
      <c r="AO59" s="331">
        <v>-12</v>
      </c>
      <c r="AP59" s="332">
        <v>45945</v>
      </c>
      <c r="AQ59" s="333">
        <v>1</v>
      </c>
      <c r="AR59" s="334">
        <v>-13</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533</v>
      </c>
      <c r="AM60" s="337">
        <v>1475056</v>
      </c>
      <c r="AN60" s="338">
        <v>17457</v>
      </c>
      <c r="AO60" s="339">
        <v>21.1</v>
      </c>
      <c r="AP60" s="340">
        <v>25180</v>
      </c>
      <c r="AQ60" s="341">
        <v>3.9</v>
      </c>
      <c r="AR60" s="342">
        <v>17.2</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538</v>
      </c>
      <c r="AL61" s="343"/>
      <c r="AM61" s="344">
        <v>3395551</v>
      </c>
      <c r="AN61" s="345">
        <v>39984</v>
      </c>
      <c r="AO61" s="346">
        <v>6.1</v>
      </c>
      <c r="AP61" s="347">
        <v>45354</v>
      </c>
      <c r="AQ61" s="348">
        <v>0.9</v>
      </c>
      <c r="AR61" s="334">
        <v>5.2</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533</v>
      </c>
      <c r="AM62" s="337">
        <v>1540873</v>
      </c>
      <c r="AN62" s="338">
        <v>18149</v>
      </c>
      <c r="AO62" s="339">
        <v>1.2</v>
      </c>
      <c r="AP62" s="340">
        <v>24556</v>
      </c>
      <c r="AQ62" s="341">
        <v>-0.4</v>
      </c>
      <c r="AR62" s="342">
        <v>1.6</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mxbwZJUZTk0IJcpjsp1ZFbhybAwt9t/IF8rfO6qxB0AHhfkdoVKCoiwNsBiLkzY4+Gmc3C6cQUKalRdzyf2R6A==" saltValue="lEH8mkIldcp0I/9vM99KLQ==" spinCount="100000" sheet="1" objects="1" scenarios="1"/>
  <customSheetViews>
    <customSheetView guid="{040B65FB-65E4-47E0-8F6D-18AE66E8A339}" showPageBreaks="1" showGridLines="0" fitToPage="1" hiddenRows="1" hiddenColumns="1" view="pageBreakPreview" topLeftCell="A28">
      <pageMargins left="0.39370078740157483" right="0.19685039370078741" top="0.39370078740157483" bottom="0.31496062992125984" header="0.51181102362204722" footer="0"/>
      <printOptions horizontalCentered="1"/>
      <pageSetup paperSize="9" scale="61" orientation="landscape" r:id="rId1"/>
      <headerFooter alignWithMargins="0">
        <oddFooter>&amp;C&amp;P/&amp;N</oddFooter>
      </headerFooter>
    </customSheetView>
    <customSheetView guid="{0FD9865F-1257-43A4-B281-38A1FEA6BBEB}" showPageBreaks="1" showGridLines="0" fitToPage="1" hiddenRows="1" hiddenColumns="1" view="pageBreakPreview" topLeftCell="A28">
      <pageMargins left="0.39370078740157483" right="0.19685039370078741" top="0.39370078740157483" bottom="0.31496062992125984" header="0.51181102362204722" footer="0"/>
      <printOptions horizontalCentered="1"/>
      <pageSetup paperSize="9" scale="61" orientation="landscape" r:id="rId2"/>
      <headerFooter alignWithMargins="0">
        <oddFooter>&amp;C&amp;P/&amp;N</oddFooter>
      </headerFooter>
    </customSheetView>
    <customSheetView guid="{7CEB5007-AD75-42D8-BD94-3876D1AED758}" showPageBreaks="1" showGridLines="0" fitToPage="1" hiddenRows="1" hiddenColumns="1" view="pageBreakPreview" topLeftCell="A28">
      <pageMargins left="0.39370078740157483" right="0.19685039370078741" top="0.39370078740157483" bottom="0.31496062992125984" header="0.51181102362204722" footer="0"/>
      <printOptions horizontalCentered="1"/>
      <pageSetup paperSize="9" scale="61" orientation="landscape" r:id="rId3"/>
      <headerFooter alignWithMargins="0">
        <oddFooter>&amp;C&amp;P/&amp;N</oddFooter>
      </headerFooter>
    </customSheetView>
  </customSheetViews>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8" scale="85" orientation="landscape" cellComments="asDisplayed" horizontalDpi="300" verticalDpi="300" r:id="rId4"/>
  <headerFooter>
    <oddFooter>&amp;C&amp;P/&amp;N</oddFooter>
  </headerFooter>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540</v>
      </c>
    </row>
    <row r="120" spans="125:125" ht="13.5" hidden="1" customHeight="1" x14ac:dyDescent="0.15"/>
    <row r="121" spans="125:125" ht="13.5" hidden="1" customHeight="1" x14ac:dyDescent="0.15">
      <c r="DU121" s="255"/>
    </row>
  </sheetData>
  <sheetProtection algorithmName="SHA-512" hashValue="/vWkP6E5rI6pAiSi3YE6baaBnX6d6e7jx4CJdYkZjWUc5B6hdB6oL73CI8GArJ2ALnijCRx3AvDcx1HXePoZKw==" saltValue="IKfchvwf2SioGV0pEzIm5w==" spinCount="100000" sheet="1" objects="1" scenarios="1"/>
  <dataConsolidate/>
  <customSheetViews>
    <customSheetView guid="{040B65FB-65E4-47E0-8F6D-18AE66E8A339}" showGridLines="0" fitToPage="1" hiddenRows="1" hiddenColumns="1" topLeftCell="A94">
      <pageMargins left="0" right="0" top="0.19685039370078741" bottom="0" header="0.39370078740157483" footer="0"/>
      <printOptions horizontalCentered="1" verticalCentered="1"/>
      <pageSetup paperSize="9" scale="38" orientation="landscape" horizontalDpi="300" verticalDpi="300" r:id="rId1"/>
      <headerFooter alignWithMargins="0">
        <oddFooter>&amp;C&amp;P/&amp;N</oddFooter>
      </headerFooter>
    </customSheetView>
    <customSheetView guid="{0FD9865F-1257-43A4-B281-38A1FEA6BBEB}" showGridLines="0" fitToPage="1" hiddenRows="1" hiddenColumns="1" topLeftCell="A94">
      <pageMargins left="0" right="0" top="0.19685039370078741" bottom="0" header="0.39370078740157483" footer="0"/>
      <printOptions horizontalCentered="1" verticalCentered="1"/>
      <pageSetup paperSize="9" scale="38" orientation="landscape" horizontalDpi="300" verticalDpi="300" r:id="rId2"/>
      <headerFooter alignWithMargins="0">
        <oddFooter>&amp;C&amp;P/&amp;N</oddFooter>
      </headerFooter>
    </customSheetView>
    <customSheetView guid="{7CEB5007-AD75-42D8-BD94-3876D1AED758}" showGridLines="0" fitToPage="1" hiddenRows="1" hiddenColumns="1" topLeftCell="A94">
      <pageMargins left="0" right="0" top="0.19685039370078741" bottom="0" header="0.39370078740157483" footer="0"/>
      <printOptions horizontalCentered="1" verticalCentered="1"/>
      <pageSetup paperSize="9" scale="38" orientation="landscape" horizontalDpi="300" verticalDpi="300" r:id="rId3"/>
      <headerFooter alignWithMargins="0">
        <oddFooter>&amp;C&amp;P/&amp;N</oddFooter>
      </headerFooter>
    </customSheetView>
  </customSheetViews>
  <phoneticPr fontId="2"/>
  <printOptions horizontalCentered="1"/>
  <pageMargins left="0" right="0" top="0.39370078740157483" bottom="0.39370078740157483" header="0.19685039370078741" footer="0.19685039370078741"/>
  <pageSetup paperSize="8" scale="54" orientation="landscape" cellComments="asDisplayed" horizontalDpi="300" verticalDpi="300" r:id="rId4"/>
  <headerFooter>
    <oddFooter>&amp;C&amp;P/&amp;N</oddFooter>
  </headerFooter>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541</v>
      </c>
    </row>
  </sheetData>
  <sheetProtection algorithmName="SHA-512" hashValue="giQ1SsOmAX54bHP505KwrIy64XFqVPtPAxepi10vGFmYlNH5o4PsS/glL9LRaokKVBHrERnZvgJg8ew2MoOHKw==" saltValue="4v9rzwPoyBXR4cMDJL8F6A==" spinCount="100000" sheet="1" objects="1" scenarios="1"/>
  <dataConsolidate/>
  <customSheetViews>
    <customSheetView guid="{040B65FB-65E4-47E0-8F6D-18AE66E8A339}" showGridLines="0" fitToPage="1" hiddenRows="1" hiddenColumns="1" topLeftCell="A82">
      <pageMargins left="0" right="0" top="0.19685039370078741" bottom="0" header="0.39370078740157483" footer="0"/>
      <printOptions horizontalCentered="1" verticalCentered="1"/>
      <pageSetup paperSize="9" scale="40" orientation="landscape" horizontalDpi="300" verticalDpi="300" r:id="rId1"/>
      <headerFooter alignWithMargins="0">
        <oddFooter>&amp;C&amp;P/&amp;N</oddFooter>
      </headerFooter>
    </customSheetView>
    <customSheetView guid="{0FD9865F-1257-43A4-B281-38A1FEA6BBEB}" showGridLines="0" fitToPage="1" hiddenRows="1" hiddenColumns="1" topLeftCell="A82">
      <pageMargins left="0" right="0" top="0.19685039370078741" bottom="0" header="0.39370078740157483" footer="0"/>
      <printOptions horizontalCentered="1" verticalCentered="1"/>
      <pageSetup paperSize="9" scale="40" orientation="landscape" horizontalDpi="300" verticalDpi="300" r:id="rId2"/>
      <headerFooter alignWithMargins="0">
        <oddFooter>&amp;C&amp;P/&amp;N</oddFooter>
      </headerFooter>
    </customSheetView>
    <customSheetView guid="{7CEB5007-AD75-42D8-BD94-3876D1AED758}" showGridLines="0" fitToPage="1" hiddenRows="1" hiddenColumns="1" topLeftCell="A94">
      <pageMargins left="0" right="0" top="0.19685039370078741" bottom="0" header="0.39370078740157483" footer="0"/>
      <printOptions horizontalCentered="1" verticalCentered="1"/>
      <pageSetup paperSize="9" scale="40" orientation="landscape" horizontalDpi="300" verticalDpi="300" r:id="rId3"/>
      <headerFooter alignWithMargins="0">
        <oddFooter>&amp;C&amp;P/&amp;N</oddFooter>
      </headerFooter>
    </customSheetView>
  </customSheetViews>
  <phoneticPr fontId="2"/>
  <printOptions horizontalCentered="1"/>
  <pageMargins left="0" right="0" top="0.39370078740157483" bottom="0.39370078740157483" header="0.19685039370078741" footer="0.19685039370078741"/>
  <pageSetup paperSize="8" scale="54" orientation="landscape" cellComments="asDisplayed" horizontalDpi="300" verticalDpi="300" r:id="rId4"/>
  <headerFooter>
    <oddFooter>&amp;C&amp;P/&amp;N</oddFooter>
  </headerFooter>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542</v>
      </c>
      <c r="G46" s="8" t="s">
        <v>543</v>
      </c>
      <c r="H46" s="8" t="s">
        <v>544</v>
      </c>
      <c r="I46" s="8" t="s">
        <v>545</v>
      </c>
      <c r="J46" s="9" t="s">
        <v>546</v>
      </c>
    </row>
    <row r="47" spans="2:10" ht="57.75" customHeight="1" x14ac:dyDescent="0.15">
      <c r="B47" s="10"/>
      <c r="C47" s="1204" t="s">
        <v>3</v>
      </c>
      <c r="D47" s="1204"/>
      <c r="E47" s="1205"/>
      <c r="F47" s="11">
        <v>16.510000000000002</v>
      </c>
      <c r="G47" s="12">
        <v>16.170000000000002</v>
      </c>
      <c r="H47" s="12">
        <v>13.3</v>
      </c>
      <c r="I47" s="12">
        <v>16.09</v>
      </c>
      <c r="J47" s="13">
        <v>17.559999999999999</v>
      </c>
    </row>
    <row r="48" spans="2:10" ht="57.75" customHeight="1" x14ac:dyDescent="0.15">
      <c r="B48" s="14"/>
      <c r="C48" s="1206" t="s">
        <v>4</v>
      </c>
      <c r="D48" s="1206"/>
      <c r="E48" s="1207"/>
      <c r="F48" s="15">
        <v>6.98</v>
      </c>
      <c r="G48" s="16">
        <v>5.19</v>
      </c>
      <c r="H48" s="16">
        <v>5.89</v>
      </c>
      <c r="I48" s="16">
        <v>8.61</v>
      </c>
      <c r="J48" s="17">
        <v>12.47</v>
      </c>
    </row>
    <row r="49" spans="2:10" ht="57.75" customHeight="1" thickBot="1" x14ac:dyDescent="0.2">
      <c r="B49" s="18"/>
      <c r="C49" s="1208" t="s">
        <v>5</v>
      </c>
      <c r="D49" s="1208"/>
      <c r="E49" s="1209"/>
      <c r="F49" s="19">
        <v>6.11</v>
      </c>
      <c r="G49" s="20" t="s">
        <v>547</v>
      </c>
      <c r="H49" s="20" t="s">
        <v>548</v>
      </c>
      <c r="I49" s="20">
        <v>5.98</v>
      </c>
      <c r="J49" s="21">
        <v>6.97</v>
      </c>
    </row>
    <row r="50" spans="2:10" x14ac:dyDescent="0.15"/>
  </sheetData>
  <sheetProtection algorithmName="SHA-512" hashValue="CgNW1QfqsA7XP8eIwG9y02Pd5RZY7nMMpwKPi5H7ADXlkIZK1h3fyuqvjZTCuai+RhZYQK3aB/PjysFo+Joxfg==" saltValue="AS030ckxiV//q4V0ZSQhuQ==" spinCount="100000" sheet="1" objects="1" scenarios="1"/>
  <customSheetViews>
    <customSheetView guid="{040B65FB-65E4-47E0-8F6D-18AE66E8A339}" showGridLines="0" fitToPage="1" hiddenRows="1" hiddenColumns="1">
      <pageMargins left="0" right="0" top="0.19685039370078741" bottom="0" header="0" footer="0"/>
      <printOptions horizontalCentered="1"/>
      <pageSetup paperSize="9" scale="64" orientation="landscape" horizontalDpi="300" verticalDpi="300" r:id="rId1"/>
      <headerFooter alignWithMargins="0">
        <oddFooter>&amp;C&amp;P/&amp;N</oddFooter>
      </headerFooter>
    </customSheetView>
    <customSheetView guid="{0FD9865F-1257-43A4-B281-38A1FEA6BBEB}" showGridLines="0" fitToPage="1" hiddenRows="1" hiddenColumns="1">
      <pageMargins left="0" right="0" top="0.19685039370078741" bottom="0" header="0" footer="0"/>
      <printOptions horizontalCentered="1"/>
      <pageSetup paperSize="9" scale="64" orientation="landscape" horizontalDpi="300" verticalDpi="300" r:id="rId2"/>
      <headerFooter alignWithMargins="0">
        <oddFooter>&amp;C&amp;P/&amp;N</oddFooter>
      </headerFooter>
    </customSheetView>
    <customSheetView guid="{7CEB5007-AD75-42D8-BD94-3876D1AED758}" scale="60" showGridLines="0" fitToPage="1" hiddenRows="1" hiddenColumns="1" topLeftCell="A16">
      <pageMargins left="0" right="0" top="0.19685039370078741" bottom="0" header="0" footer="0"/>
      <printOptions horizontalCentered="1"/>
      <pageSetup paperSize="9" scale="64" orientation="landscape" horizontalDpi="300" verticalDpi="300" r:id="rId3"/>
      <headerFooter alignWithMargins="0">
        <oddFooter>&amp;C&amp;P/&amp;N</oddFooter>
      </headerFooter>
    </customSheetView>
  </customSheetViews>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8" scale="88" orientation="landscape" cellComments="asDisplayed" horizontalDpi="300" verticalDpi="300" r:id="rId4"/>
  <headerFooter>
    <oddFooter>&amp;C&amp;P/&amp;N</oddFoot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2023-10-03T07:59:22Z</cp:lastPrinted>
  <dcterms:created xsi:type="dcterms:W3CDTF">2023-02-20T04:12:16Z</dcterms:created>
  <dcterms:modified xsi:type="dcterms:W3CDTF">2023-10-16T04:17:17Z</dcterms:modified>
  <cp:category/>
</cp:coreProperties>
</file>