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0" yWindow="0" windowWidth="20490" windowHeight="777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0C9ADB6C_29C7_40FF_9E45_0669B296D0CB_.wvu.Cols" localSheetId="2" hidden="1">'各会計、関係団体の財政状況及び健全化判断比率'!$EB:$XFD</definedName>
    <definedName name="Z_0C9ADB6C_29C7_40FF_9E45_0669B296D0CB_.wvu.Cols" localSheetId="4" hidden="1">'経常経費分析表（経常収支比率の分析）'!$AI:$XFD</definedName>
    <definedName name="Z_0C9ADB6C_29C7_40FF_9E45_0669B296D0CB_.wvu.Cols" localSheetId="5" hidden="1">'経常経費分析表（人件費・公債費・普通建設事業費の分析）'!$Q:$XFD</definedName>
    <definedName name="Z_0C9ADB6C_29C7_40FF_9E45_0669B296D0CB_.wvu.Cols" localSheetId="3" hidden="1">財政比較分析表!$AK:$XFD</definedName>
    <definedName name="Z_0C9ADB6C_29C7_40FF_9E45_0669B296D0CB_.wvu.Cols" localSheetId="8" hidden="1">'実質公債費比率（分子）の構造'!$V:$XFD</definedName>
    <definedName name="Z_0C9ADB6C_29C7_40FF_9E45_0669B296D0CB_.wvu.Cols" localSheetId="6" hidden="1">実質収支比率等に係る経年分析!$Q:$XFD</definedName>
    <definedName name="Z_0C9ADB6C_29C7_40FF_9E45_0669B296D0CB_.wvu.Cols" localSheetId="9" hidden="1">'将来負担比率（分子）の構造'!$T:$XFD</definedName>
    <definedName name="Z_0C9ADB6C_29C7_40FF_9E45_0669B296D0CB_.wvu.Cols" localSheetId="0" hidden="1">総括表!$DP:$XFD</definedName>
    <definedName name="Z_0C9ADB6C_29C7_40FF_9E45_0669B296D0CB_.wvu.Cols" localSheetId="1" hidden="1">普通会計の状況!$EN:$XFD</definedName>
    <definedName name="Z_0C9ADB6C_29C7_40FF_9E45_0669B296D0CB_.wvu.Cols" localSheetId="7" hidden="1">連結実質赤字比率に係る赤字・黒字の構成分析!$Q:$XFD</definedName>
    <definedName name="Z_0C9ADB6C_29C7_40FF_9E45_0669B296D0CB_.wvu.Rows" localSheetId="2" hidden="1">'各会計、関係団体の財政状況及び健全化判断比率'!$135:$1048576,'各会計、関係団体の財政状況及び健全化判断比率'!$89:$101</definedName>
    <definedName name="Z_0C9ADB6C_29C7_40FF_9E45_0669B296D0CB_.wvu.Rows" localSheetId="4" hidden="1">'経常経費分析表（経常収支比率の分析）'!$103:$1048576,'経常経費分析表（経常収支比率の分析）'!$89:$102</definedName>
    <definedName name="Z_0C9ADB6C_29C7_40FF_9E45_0669B296D0CB_.wvu.Rows" localSheetId="5" hidden="1">'経常経費分析表（人件費・公債費・普通建設事業費の分析）'!$75:$1048576,'経常経費分析表（人件費・公債費・普通建設事業費の分析）'!$67:$74</definedName>
    <definedName name="Z_0C9ADB6C_29C7_40FF_9E45_0669B296D0CB_.wvu.Rows" localSheetId="3" hidden="1">財政比較分析表!$111:$1048576,財政比較分析表!$98:$110</definedName>
    <definedName name="Z_0C9ADB6C_29C7_40FF_9E45_0669B296D0CB_.wvu.Rows" localSheetId="8" hidden="1">'実質公債費比率（分子）の構造'!$57:$1048576</definedName>
    <definedName name="Z_0C9ADB6C_29C7_40FF_9E45_0669B296D0CB_.wvu.Rows" localSheetId="6" hidden="1">実質収支比率等に係る経年分析!$54:$1048576,実質収支比率等に係る経年分析!$51:$53</definedName>
    <definedName name="Z_0C9ADB6C_29C7_40FF_9E45_0669B296D0CB_.wvu.Rows" localSheetId="9" hidden="1">'将来負担比率（分子）の構造'!$86:$1048576,'将来負担比率（分子）の構造'!$55:$85</definedName>
    <definedName name="Z_0C9ADB6C_29C7_40FF_9E45_0669B296D0CB_.wvu.Rows" localSheetId="0" hidden="1">総括表!$60:$1048576,総括表!$57:$59</definedName>
    <definedName name="Z_0C9ADB6C_29C7_40FF_9E45_0669B296D0CB_.wvu.Rows" localSheetId="1" hidden="1">普通会計の状況!$52:$1048576,普通会計の状況!$50:$51</definedName>
    <definedName name="Z_0C9ADB6C_29C7_40FF_9E45_0669B296D0CB_.wvu.Rows" localSheetId="7" hidden="1">連結実質赤字比率に係る赤字・黒字の構成分析!$46:$1048576</definedName>
  </definedNames>
  <calcPr calcId="152511"/>
  <customWorkbookViews>
    <customWorkbookView name="財政課 - 個人用ビュー" guid="{0C9ADB6C-29C7-40FF-9E45-0669B296D0CB}" mergeInterval="0" personalView="1" maximized="1" windowWidth="1362" windowHeight="540" activeSheetId="4"/>
  </customWorkbookViews>
</workbook>
</file>

<file path=xl/calcChain.xml><?xml version="1.0" encoding="utf-8"?>
<calcChain xmlns="http://schemas.openxmlformats.org/spreadsheetml/2006/main">
  <c r="BG36" i="1" l="1"/>
  <c r="BG35" i="1"/>
  <c r="BG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AM36" i="1"/>
  <c r="C36" i="1"/>
  <c r="AM35" i="1"/>
  <c r="C35" i="1"/>
  <c r="AM34" i="1"/>
  <c r="C34" i="1"/>
  <c r="U34" i="1" l="1"/>
  <c r="U35" i="1" s="1"/>
  <c r="U36" i="1" s="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BE34" i="1" l="1"/>
  <c r="BE35" i="1" s="1"/>
  <c r="BE36" i="1" s="1"/>
  <c r="BW34" i="1" l="1"/>
  <c r="BW35" i="1" s="1"/>
  <c r="BW36" i="1" s="1"/>
  <c r="BW37" i="1" s="1"/>
  <c r="BW38" i="1" s="1"/>
  <c r="BW39" i="1" s="1"/>
  <c r="BW40" i="1" s="1"/>
  <c r="BW41" i="1" s="1"/>
  <c r="BW42" i="1" s="1"/>
  <c r="CO34" i="1" l="1"/>
  <c r="CO35" i="1" s="1"/>
</calcChain>
</file>

<file path=xl/sharedStrings.xml><?xml version="1.0" encoding="utf-8"?>
<sst xmlns="http://schemas.openxmlformats.org/spreadsheetml/2006/main" count="1010" uniqueCount="539">
  <si>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</si>
  <si>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</si>
  <si>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</si>
  <si>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</si>
  <si>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</si>
  <si>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</si>
  <si>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</si>
  <si>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</si>
  <si>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</si>
  <si>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</si>
  <si>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</si>
  <si>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</si>
  <si>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</si>
  <si>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</si>
  <si>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</si>
  <si>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</si>
  <si>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</si>
  <si>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</si>
  <si>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</si>
  <si>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</si>
  <si>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</si>
  <si>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</si>
  <si>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</si>
  <si>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</si>
  <si>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</si>
  <si>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</si>
  <si>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</si>
  <si>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</si>
  <si>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</si>
  <si>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</si>
  <si>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</si>
  <si>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</si>
  <si>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</si>
  <si>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</si>
  <si>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</si>
  <si>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</si>
  <si>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</si>
  <si>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</si>
  <si>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</si>
  <si>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</si>
  <si>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</si>
  <si>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</si>
  <si>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</si>
  <si>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</si>
  <si>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</si>
  <si>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</si>
  <si>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</si>
  <si>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</si>
  <si>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</si>
  <si>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</si>
  <si>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</si>
  <si>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</si>
  <si>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</si>
  <si>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</si>
  <si>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</si>
  <si>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</si>
  <si>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</si>
  <si>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</si>
  <si>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</si>
  <si>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</si>
  <si>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</si>
  <si>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</si>
  <si>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</si>
  <si>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</si>
  <si>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</si>
  <si>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</si>
  <si>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</si>
  <si>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</si>
  <si>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</si>
  <si>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</si>
  <si>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</si>
  <si>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</si>
  <si>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</si>
  <si>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</si>
  <si>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</si>
  <si>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</si>
  <si>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</si>
  <si>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</si>
  <si>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</si>
  <si>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</si>
  <si>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</si>
  <si>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</si>
  <si>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</si>
  <si>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</si>
  <si>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</si>
  <si>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</si>
  <si>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</si>
  <si>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</si>
  <si>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</si>
  <si>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</si>
  <si>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</si>
  <si>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</si>
  <si>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</si>
  <si>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</si>
  <si>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</si>
  <si>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</si>
  <si>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</si>
  <si>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</si>
  <si>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</si>
  <si>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</si>
  <si>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</si>
  <si>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</si>
  <si>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</si>
  <si>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</si>
  <si>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</si>
  <si>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</si>
  <si>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</si>
  <si>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</si>
  <si>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</si>
  <si>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</si>
  <si>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</si>
  <si>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</si>
  <si>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</si>
  <si>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</si>
  <si>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</si>
  <si>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</si>
  <si>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</si>
  <si>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</si>
  <si>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</si>
  <si>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</si>
  <si>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</si>
  <si>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</si>
  <si>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</si>
  <si>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</si>
  <si>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</si>
  <si>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</si>
  <si>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</si>
  <si>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</si>
  <si>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</si>
  <si>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</si>
  <si>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</si>
  <si>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</si>
  <si>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</si>
  <si>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</si>
  <si>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</si>
  <si>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</si>
  <si>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</si>
  <si>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</si>
  <si>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</si>
  <si>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</si>
  <si>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</si>
  <si>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</si>
  <si>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</si>
  <si>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</si>
  <si>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</si>
  <si>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</si>
  <si>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</si>
  <si>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</si>
  <si>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</si>
  <si>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</si>
  <si>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</si>
  <si>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</si>
  <si>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</si>
  <si>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</si>
  <si>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</si>
  <si>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</si>
  <si>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</si>
  <si>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</si>
  <si>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</si>
  <si>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</si>
  <si>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</si>
  <si>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</si>
  <si>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</si>
  <si>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</si>
  <si>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</si>
  <si>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</si>
  <si>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</si>
  <si>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</si>
  <si>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</si>
  <si>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</si>
  <si>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</si>
  <si>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</si>
  <si>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</si>
  <si>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</si>
  <si>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</si>
  <si>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</si>
  <si>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</si>
  <si>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</si>
  <si>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</si>
  <si>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</si>
  <si>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</si>
  <si>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</si>
  <si>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</si>
  <si>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</si>
  <si>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</si>
  <si>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</si>
  <si>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</si>
  <si>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</si>
  <si>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</si>
  <si>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</si>
  <si>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</si>
  <si>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</si>
  <si>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</si>
  <si>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</si>
  <si>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</si>
  <si>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</si>
  <si>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</si>
  <si>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</si>
  <si>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</si>
  <si>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</si>
  <si>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</si>
  <si>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</si>
  <si>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</si>
  <si>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</si>
  <si>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</si>
  <si>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</si>
  <si>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</si>
  <si>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</si>
  <si>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</si>
  <si>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</si>
  <si>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</si>
  <si>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</si>
  <si>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</si>
  <si>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</si>
  <si>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</si>
  <si>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</si>
  <si>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</si>
  <si>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</si>
  <si>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</si>
  <si>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</si>
  <si>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</si>
  <si>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</si>
  <si>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</si>
  <si>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</si>
  <si>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</si>
  <si>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</si>
  <si>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</si>
  <si>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</si>
  <si>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</si>
  <si>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</si>
  <si>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</si>
  <si>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</si>
  <si>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</si>
  <si>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</si>
  <si>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</si>
  <si>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</si>
  <si>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</si>
  <si>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</si>
  <si>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</si>
  <si>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</si>
  <si>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</si>
  <si>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</si>
  <si>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</si>
  <si>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</si>
  <si>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</si>
  <si>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</si>
  <si>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</si>
  <si>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</si>
  <si>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</si>
  <si>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</si>
  <si>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</si>
  <si>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</si>
  <si>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</si>
  <si>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</si>
  <si>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</si>
  <si>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</si>
  <si>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</si>
  <si>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</si>
  <si>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</si>
  <si>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</si>
  <si>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</si>
  <si>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</si>
  <si>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</si>
  <si>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</si>
  <si>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</si>
  <si>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</si>
  <si>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</si>
  <si>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</si>
  <si>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</si>
  <si>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</si>
  <si>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</si>
  <si>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</si>
  <si>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</si>
  <si>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</si>
  <si>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</si>
  <si>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</si>
  <si>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</si>
  <si>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</si>
  <si>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</si>
  <si>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</si>
  <si>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</si>
  <si>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</si>
  <si>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</si>
  <si>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</si>
  <si>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</si>
  <si>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</si>
  <si>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</si>
  <si>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</si>
  <si>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</si>
  <si>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</si>
  <si>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</si>
  <si>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</si>
  <si>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</si>
  <si>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</si>
  <si>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</si>
  <si>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</si>
  <si>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</si>
  <si>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</si>
  <si>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</si>
  <si>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</si>
  <si>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</si>
  <si>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</si>
  <si>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</si>
  <si>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</si>
  <si>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</si>
  <si>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</si>
  <si>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</si>
  <si>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</si>
  <si>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</si>
  <si>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</si>
  <si>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</si>
  <si>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</si>
  <si>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</si>
  <si>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</si>
  <si>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</si>
  <si>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</si>
  <si>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</si>
  <si>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</si>
  <si>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</si>
  <si>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</si>
  <si>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</si>
  <si>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</si>
  <si>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</si>
  <si>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</si>
  <si>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</si>
  <si>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</si>
  <si>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</si>
  <si>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</si>
  <si>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</si>
  <si>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</si>
  <si>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</si>
  <si>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</si>
  <si>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</si>
  <si>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</si>
  <si>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</si>
  <si>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</si>
  <si>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</si>
  <si>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</si>
  <si>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</si>
  <si>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</si>
  <si>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</si>
  <si>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</si>
  <si>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</si>
  <si>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</si>
  <si>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</si>
  <si>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</si>
  <si>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</si>
  <si>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</si>
  <si>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</si>
  <si>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</si>
  <si>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</si>
  <si>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</si>
  <si>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</si>
  <si>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</si>
  <si>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</si>
  <si>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</si>
  <si>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</si>
  <si>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</si>
  <si>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</si>
  <si>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</si>
  <si>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</si>
  <si>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</si>
  <si>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</si>
  <si>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</si>
  <si>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</si>
  <si>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</si>
  <si>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</si>
  <si>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</si>
  <si>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</si>
  <si>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</si>
  <si>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</si>
  <si>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</si>
  <si>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</si>
  <si>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</si>
  <si>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</si>
  <si>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</si>
  <si>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</si>
  <si>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</si>
  <si>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</si>
  <si>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</si>
  <si>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</si>
  <si>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</si>
  <si>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</si>
  <si>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</si>
  <si>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</si>
  <si>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</si>
  <si>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</si>
  <si>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</si>
  <si>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</si>
  <si>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</si>
  <si>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</si>
  <si>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</si>
  <si>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</si>
  <si>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</si>
  <si>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</si>
  <si>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</si>
  <si>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</si>
  <si>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</si>
  <si>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</si>
  <si>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</si>
  <si>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</si>
  <si>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</si>
  <si>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</si>
  <si>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</si>
  <si>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</si>
  <si>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</si>
  <si>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</si>
  <si>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</si>
  <si>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</si>
  <si>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</si>
  <si>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</si>
  <si>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</si>
  <si>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</si>
  <si>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</si>
  <si>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</si>
  <si>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</si>
  <si>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</si>
  <si>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</si>
  <si>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</si>
  <si>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</si>
  <si>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</si>
  <si>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</si>
  <si>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</si>
  <si>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</si>
  <si>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</si>
  <si>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</si>
  <si>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</si>
  <si>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</si>
  <si>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</si>
  <si>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</si>
  <si>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</si>
  <si>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</si>
  <si>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</si>
  <si>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</si>
  <si>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</si>
  <si>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</si>
  <si>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</si>
  <si>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</si>
  <si>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</si>
  <si>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</si>
  <si>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</si>
  <si>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</si>
  <si>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</si>
  <si>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</si>
  <si>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</si>
  <si>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</si>
  <si>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</si>
  <si>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</si>
  <si>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</si>
  <si>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</si>
  <si>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</si>
  <si>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</si>
  <si>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</si>
  <si>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</si>
  <si>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</si>
  <si>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</si>
  <si>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</si>
  <si>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</si>
  <si>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</si>
  <si>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</si>
  <si>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</si>
  <si>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</si>
  <si>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</si>
  <si>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</si>
  <si>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</si>
  <si>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</si>
  <si>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</si>
  <si>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</si>
  <si>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</si>
  <si>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</si>
  <si>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</si>
  <si>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</si>
  <si>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</si>
  <si>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</si>
  <si>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</si>
  <si>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</si>
  <si>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</si>
  <si>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</si>
  <si>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</si>
  <si>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</si>
  <si>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</si>
  <si>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</si>
  <si>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</si>
  <si>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</si>
  <si>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</si>
  <si>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</si>
  <si>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</si>
  <si>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</si>
  <si>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</si>
  <si>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</si>
  <si>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</si>
  <si>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</si>
  <si>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</si>
  <si>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</si>
  <si>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</si>
  <si>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</si>
  <si>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</si>
  <si>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</si>
  <si>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</si>
  <si>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</si>
  <si>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</si>
  <si>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</si>
  <si>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</si>
  <si>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</si>
  <si>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</si>
  <si>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</si>
  <si>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</si>
  <si>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</si>
  <si>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</si>
  <si>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</si>
  <si>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</si>
  <si>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</si>
  <si>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</si>
  <si>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</si>
  <si>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</si>
  <si>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</si>
  <si>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</si>
  <si>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9.57</t>
  </si>
  <si>
    <t>一般会計</t>
  </si>
  <si>
    <t>介護保険事業特別会計</t>
  </si>
  <si>
    <t>公共下水道事業特別会計</t>
  </si>
  <si>
    <t>国民健康保険事業特別会計</t>
  </si>
  <si>
    <t>後期高齢者医療事業特別会計</t>
  </si>
  <si>
    <t>青果市場事業特別会計</t>
  </si>
  <si>
    <t>工業用地造成事業特別会計</t>
  </si>
  <si>
    <t>その他会計（赤字）</t>
  </si>
  <si>
    <t>その他会計（黒字）</t>
  </si>
  <si>
    <t>茨城県市町村総合事務組合</t>
    <phoneticPr fontId="2"/>
  </si>
  <si>
    <t>茨城租税債権管理機構</t>
    <phoneticPr fontId="2"/>
  </si>
  <si>
    <t>茨城県後期高齢者医療広域連合</t>
    <phoneticPr fontId="2"/>
  </si>
  <si>
    <t>茨城県南水道企業団</t>
    <phoneticPr fontId="2"/>
  </si>
  <si>
    <t>龍ケ崎地方塵芥処理組合</t>
    <phoneticPr fontId="2"/>
  </si>
  <si>
    <t>龍ケ崎地方衛生組合</t>
    <phoneticPr fontId="2"/>
  </si>
  <si>
    <t>稲敷地方広域市町村圏事務組合</t>
    <phoneticPr fontId="2"/>
  </si>
  <si>
    <t>牛久市・阿見町斎場組合</t>
    <phoneticPr fontId="2"/>
  </si>
  <si>
    <t>利根川水系県南水防事務組合</t>
    <phoneticPr fontId="2"/>
  </si>
  <si>
    <t>牛久都市開発</t>
    <phoneticPr fontId="2"/>
  </si>
  <si>
    <t>-</t>
    <phoneticPr fontId="2"/>
  </si>
  <si>
    <t>うしくグリーンファーム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</si>
</sst>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26380</c:v>
                </c:pt>
                <c:pt idx="1">
                  <c:v>35330</c:v>
                </c:pt>
                <c:pt idx="2">
                  <c:v>43609</c:v>
                </c:pt>
                <c:pt idx="3">
                  <c:v>52329</c:v>
                </c:pt>
                <c:pt idx="4">
                  <c:v>37705</c:v>
                </c:pt>
              </c:numCache>
            </c:numRef>
          </c:val>
          <c:smooth val="0"/>
        </c:ser>
        <c:dLbls>
          <c:showLegendKey val="0"/>
          <c:showVal val="0"/>
          <c:showCatName val="0"/>
          <c:showSerName val="0"/>
          <c:showPercent val="0"/>
          <c:showBubbleSize val="0"/>
        </c:dLbls>
        <c:marker val="1"/>
        <c:smooth val="0"/>
        <c:axId val="166302848"/>
        <c:axId val="166304768"/>
      </c:lineChart>
      <c:catAx>
        <c:axId val="16630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304768"/>
        <c:crosses val="autoZero"/>
        <c:auto val="1"/>
        <c:lblAlgn val="ctr"/>
        <c:lblOffset val="100"/>
        <c:tickLblSkip val="1"/>
        <c:tickMarkSkip val="1"/>
        <c:noMultiLvlLbl val="0"/>
      </c:catAx>
      <c:valAx>
        <c:axId val="1663047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30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3.73</c:v>
                </c:pt>
                <c:pt idx="1">
                  <c:v>4.67</c:v>
                </c:pt>
                <c:pt idx="2">
                  <c:v>5.58</c:v>
                </c:pt>
                <c:pt idx="3">
                  <c:v>6.21</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17.62</c:v>
                </c:pt>
                <c:pt idx="1">
                  <c:v>18.25</c:v>
                </c:pt>
                <c:pt idx="2">
                  <c:v>7.59</c:v>
                </c:pt>
                <c:pt idx="3">
                  <c:v>10.029999999999999</c:v>
                </c:pt>
                <c:pt idx="4">
                  <c:v>12</c:v>
                </c:pt>
              </c:numCache>
            </c:numRef>
          </c:val>
        </c:ser>
        <c:dLbls>
          <c:showLegendKey val="0"/>
          <c:showVal val="0"/>
          <c:showCatName val="0"/>
          <c:showSerName val="0"/>
          <c:showPercent val="0"/>
          <c:showBubbleSize val="0"/>
        </c:dLbls>
        <c:gapWidth val="250"/>
        <c:overlap val="100"/>
        <c:axId val="97256576"/>
        <c:axId val="9725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c:v>
                </c:pt>
                <c:pt idx="1">
                  <c:v>1.96</c:v>
                </c:pt>
                <c:pt idx="2">
                  <c:v>-9.57</c:v>
                </c:pt>
                <c:pt idx="3">
                  <c:v>3.29</c:v>
                </c:pt>
                <c:pt idx="4">
                  <c:v>1.97</c:v>
                </c:pt>
              </c:numCache>
            </c:numRef>
          </c:val>
          <c:smooth val="0"/>
        </c:ser>
        <c:dLbls>
          <c:showLegendKey val="0"/>
          <c:showVal val="0"/>
          <c:showCatName val="0"/>
          <c:showSerName val="0"/>
          <c:showPercent val="0"/>
          <c:showBubbleSize val="0"/>
        </c:dLbls>
        <c:marker val="1"/>
        <c:smooth val="0"/>
        <c:axId val="97256576"/>
        <c:axId val="97258496"/>
      </c:lineChart>
      <c:catAx>
        <c:axId val="9725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258496"/>
        <c:crosses val="autoZero"/>
        <c:auto val="1"/>
        <c:lblAlgn val="ctr"/>
        <c:lblOffset val="100"/>
        <c:tickLblSkip val="1"/>
        <c:tickMarkSkip val="1"/>
        <c:noMultiLvlLbl val="0"/>
      </c:catAx>
      <c:valAx>
        <c:axId val="9725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5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0.06</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0.13</c:v>
                </c:pt>
                <c:pt idx="8">
                  <c:v>#N/A</c:v>
                </c:pt>
                <c:pt idx="9">
                  <c:v>0</c:v>
                </c:pt>
              </c:numCache>
            </c:numRef>
          </c:val>
        </c:ser>
        <c:ser>
          <c:idx val="4"/>
          <c:order val="4"/>
          <c:tx>
            <c:strRef>
              <c:f>データシート!$A$31</c:f>
              <c:strCache>
                <c:ptCount val="1"/>
                <c:pt idx="0">
                  <c:v>青果市場事業特別会計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c:v>
                </c:pt>
                <c:pt idx="4">
                  <c:v>#N/A</c:v>
                </c:pt>
                <c:pt idx="5">
                  <c:v>0.01</c:v>
                </c:pt>
                <c:pt idx="6">
                  <c:v>#N/A</c:v>
                </c:pt>
                <c:pt idx="7">
                  <c:v>0</c:v>
                </c:pt>
                <c:pt idx="8">
                  <c:v>#N/A</c:v>
                </c:pt>
                <c:pt idx="9">
                  <c:v>0</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0.35</c:v>
                </c:pt>
                <c:pt idx="4">
                  <c:v>#N/A</c:v>
                </c:pt>
                <c:pt idx="5">
                  <c:v>0.03</c:v>
                </c:pt>
                <c:pt idx="6">
                  <c:v>#N/A</c:v>
                </c:pt>
                <c:pt idx="7">
                  <c:v>0.44</c:v>
                </c:pt>
                <c:pt idx="8">
                  <c:v>#N/A</c:v>
                </c:pt>
                <c:pt idx="9">
                  <c:v>0</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0.28000000000000003</c:v>
                </c:pt>
                <c:pt idx="2">
                  <c:v>#N/A</c:v>
                </c:pt>
                <c:pt idx="3">
                  <c:v>0.24</c:v>
                </c:pt>
                <c:pt idx="4">
                  <c:v>#N/A</c:v>
                </c:pt>
                <c:pt idx="5">
                  <c:v>0.97</c:v>
                </c:pt>
                <c:pt idx="6">
                  <c:v>#N/A</c:v>
                </c:pt>
                <c:pt idx="7">
                  <c:v>1.47</c:v>
                </c:pt>
                <c:pt idx="8">
                  <c:v>#N/A</c:v>
                </c:pt>
                <c:pt idx="9">
                  <c:v>3.15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3.72</c:v>
                </c:pt>
                <c:pt idx="2">
                  <c:v>#N/A</c:v>
                </c:pt>
                <c:pt idx="3">
                  <c:v>4.6100000000000003</c:v>
                </c:pt>
                <c:pt idx="4">
                  <c:v>#N/A</c:v>
                </c:pt>
                <c:pt idx="5">
                  <c:v>5.56</c:v>
                </c:pt>
                <c:pt idx="6">
                  <c:v>#N/A</c:v>
                </c:pt>
                <c:pt idx="7">
                  <c:v>6.21</c:v>
                </c:pt>
                <c:pt idx="8">
                  <c:v>#N/A</c:v>
                </c:pt>
                <c:pt idx="9">
                  <c:v>6.23</c:v>
                </c:pt>
              </c:numCache>
            </c:numRef>
          </c:val>
        </c:ser>
        <c:dLbls>
          <c:showLegendKey val="0"/>
          <c:showVal val="0"/>
          <c:showCatName val="0"/>
          <c:showSerName val="0"/>
          <c:showPercent val="0"/>
          <c:showBubbleSize val="0"/>
        </c:dLbls>
        <c:gapWidth val="150"/>
        <c:overlap val="100"/>
        <c:axId val="97352704"/>
        <c:axId val="97362688"/>
      </c:barChart>
      <c:catAx>
        <c:axId val="973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362688"/>
        <c:crosses val="autoZero"/>
        <c:auto val="1"/>
        <c:lblAlgn val="ctr"/>
        <c:lblOffset val="100"/>
        <c:tickLblSkip val="1"/>
        <c:tickMarkSkip val="1"/>
        <c:noMultiLvlLbl val="0"/>
      </c:catAx>
      <c:valAx>
        <c:axId val="973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5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2356</c:v>
                </c:pt>
                <c:pt idx="5">
                  <c:v>2351</c:v>
                </c:pt>
                <c:pt idx="8">
                  <c:v>2383</c:v>
                </c:pt>
                <c:pt idx="11">
                  <c:v>2309</c:v>
                </c:pt>
                <c:pt idx="14">
                  <c:v>2210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174</c:v>
                </c:pt>
                <c:pt idx="3">
                  <c:v>163</c:v>
                </c:pt>
                <c:pt idx="6">
                  <c:v>154</c:v>
                </c:pt>
                <c:pt idx="9">
                  <c:v>147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475</c:v>
                </c:pt>
                <c:pt idx="3">
                  <c:v>437</c:v>
                </c:pt>
                <c:pt idx="6">
                  <c:v>469</c:v>
                </c:pt>
                <c:pt idx="9">
                  <c:v>504</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2455</c:v>
                </c:pt>
                <c:pt idx="3">
                  <c:v>2517</c:v>
                </c:pt>
                <c:pt idx="6">
                  <c:v>2466</c:v>
                </c:pt>
                <c:pt idx="9">
                  <c:v>2177</c:v>
                </c:pt>
                <c:pt idx="12">
                  <c:v>1909</c:v>
                </c:pt>
              </c:numCache>
            </c:numRef>
          </c:val>
        </c:ser>
        <c:dLbls>
          <c:showLegendKey val="0"/>
          <c:showVal val="0"/>
          <c:showCatName val="0"/>
          <c:showSerName val="0"/>
          <c:showPercent val="0"/>
          <c:showBubbleSize val="0"/>
        </c:dLbls>
        <c:gapWidth val="100"/>
        <c:overlap val="100"/>
        <c:axId val="166995840"/>
        <c:axId val="16700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748</c:v>
                </c:pt>
                <c:pt idx="2">
                  <c:v>#N/A</c:v>
                </c:pt>
                <c:pt idx="3">
                  <c:v>#N/A</c:v>
                </c:pt>
                <c:pt idx="4">
                  <c:v>766</c:v>
                </c:pt>
                <c:pt idx="5">
                  <c:v>#N/A</c:v>
                </c:pt>
                <c:pt idx="6">
                  <c:v>#N/A</c:v>
                </c:pt>
                <c:pt idx="7">
                  <c:v>706</c:v>
                </c:pt>
                <c:pt idx="8">
                  <c:v>#N/A</c:v>
                </c:pt>
                <c:pt idx="9">
                  <c:v>#N/A</c:v>
                </c:pt>
                <c:pt idx="10">
                  <c:v>519</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166995840"/>
        <c:axId val="167002112"/>
      </c:lineChart>
      <c:catAx>
        <c:axId val="1669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02112"/>
        <c:crosses val="autoZero"/>
        <c:auto val="1"/>
        <c:lblAlgn val="ctr"/>
        <c:lblOffset val="100"/>
        <c:tickLblSkip val="1"/>
        <c:tickMarkSkip val="1"/>
        <c:noMultiLvlLbl val="0"/>
      </c:catAx>
      <c:valAx>
        <c:axId val="16700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18757</c:v>
                </c:pt>
                <c:pt idx="5">
                  <c:v>19151</c:v>
                </c:pt>
                <c:pt idx="8">
                  <c:v>19389</c:v>
                </c:pt>
                <c:pt idx="11">
                  <c:v>19266</c:v>
                </c:pt>
                <c:pt idx="14">
                  <c:v>19705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5567</c:v>
                </c:pt>
                <c:pt idx="5">
                  <c:v>5016</c:v>
                </c:pt>
                <c:pt idx="8">
                  <c:v>4773</c:v>
                </c:pt>
                <c:pt idx="11">
                  <c:v>5007</c:v>
                </c:pt>
                <c:pt idx="14">
                  <c:v>5038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6651</c:v>
                </c:pt>
                <c:pt idx="5">
                  <c:v>6488</c:v>
                </c:pt>
                <c:pt idx="8">
                  <c:v>5498</c:v>
                </c:pt>
                <c:pt idx="11">
                  <c:v>5846</c:v>
                </c:pt>
                <c:pt idx="14">
                  <c:v>5613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24</c:v>
                </c:pt>
                <c:pt idx="6">
                  <c:v>19</c:v>
                </c:pt>
                <c:pt idx="9">
                  <c:v>0</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2670</c:v>
                </c:pt>
                <c:pt idx="3">
                  <c:v>2365</c:v>
                </c:pt>
                <c:pt idx="6">
                  <c:v>2141</c:v>
                </c:pt>
                <c:pt idx="9">
                  <c:v>1661</c:v>
                </c:pt>
                <c:pt idx="12">
                  <c:v>1483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1034</c:v>
                </c:pt>
                <c:pt idx="3">
                  <c:v>869</c:v>
                </c:pt>
                <c:pt idx="6">
                  <c:v>691</c:v>
                </c:pt>
                <c:pt idx="9">
                  <c:v>549</c:v>
                </c:pt>
                <c:pt idx="12">
                  <c:v>603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5469</c:v>
                </c:pt>
                <c:pt idx="3">
                  <c:v>5110</c:v>
                </c:pt>
                <c:pt idx="6">
                  <c:v>4813</c:v>
                </c:pt>
                <c:pt idx="9">
                  <c:v>5247</c:v>
                </c:pt>
                <c:pt idx="12">
                  <c:v>4752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21766</c:v>
                </c:pt>
                <c:pt idx="3">
                  <c:v>21966</c:v>
                </c:pt>
                <c:pt idx="6">
                  <c:v>22084</c:v>
                </c:pt>
                <c:pt idx="9">
                  <c:v>21921</c:v>
                </c:pt>
                <c:pt idx="12">
                  <c:v>22033</c:v>
                </c:pt>
              </c:numCache>
            </c:numRef>
          </c:val>
        </c:ser>
        <c:dLbls>
          <c:showLegendKey val="0"/>
          <c:showVal val="0"/>
          <c:showCatName val="0"/>
          <c:showSerName val="0"/>
          <c:showPercent val="0"/>
          <c:showBubbleSize val="0"/>
        </c:dLbls>
        <c:gapWidth val="100"/>
        <c:overlap val="100"/>
        <c:axId val="166072320"/>
        <c:axId val="16607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6072320"/>
        <c:axId val="166074240"/>
      </c:lineChart>
      <c:catAx>
        <c:axId val="1660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074240"/>
        <c:crosses val="autoZero"/>
        <c:auto val="1"/>
        <c:lblAlgn val="ctr"/>
        <c:lblOffset val="100"/>
        <c:tickLblSkip val="1"/>
        <c:tickMarkSkip val="1"/>
        <c:noMultiLvlLbl val="0"/>
      </c:catAx>
      <c:valAx>
        <c:axId val="16607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0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84,378
83,340
58.92
25,898,040
24,396,212
913,635
14,653,573
22,033,332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類似団体と比較しても、</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ポイント高くなっている。</a:t>
          </a:r>
          <a:r>
            <a:rPr kumimoji="1" lang="en-US" altLang="ja-JP" sz="1300">
              <a:solidFill>
                <a:sysClr val="windowText" lastClr="000000"/>
              </a:solidFill>
              <a:effectLst/>
              <a:latin typeface="+mn-lt"/>
              <a:ea typeface="+mn-ea"/>
              <a:cs typeface="+mn-cs"/>
            </a:rPr>
            <a:t>H26</a:t>
          </a:r>
          <a:r>
            <a:rPr kumimoji="1" lang="ja-JP" altLang="en-US" sz="1300">
              <a:solidFill>
                <a:sysClr val="windowText" lastClr="000000"/>
              </a:solidFill>
              <a:effectLst/>
              <a:latin typeface="+mn-lt"/>
              <a:ea typeface="+mn-ea"/>
              <a:cs typeface="+mn-cs"/>
            </a:rPr>
            <a:t>は地方消費税交付金の増額により微増したものの、</a:t>
          </a:r>
          <a:r>
            <a:rPr kumimoji="1" lang="ja-JP" altLang="ja-JP" sz="1300">
              <a:solidFill>
                <a:schemeClr val="dk1"/>
              </a:solidFill>
              <a:effectLst/>
              <a:latin typeface="+mn-lt"/>
              <a:ea typeface="+mn-ea"/>
              <a:cs typeface="+mn-cs"/>
            </a:rPr>
            <a:t>年々低下傾向にある。これは、本市においては子育て世代</a:t>
          </a:r>
          <a:r>
            <a:rPr kumimoji="1" lang="ja-JP" altLang="en-US" sz="1300">
              <a:solidFill>
                <a:schemeClr val="dk1"/>
              </a:solidFill>
              <a:effectLst/>
              <a:latin typeface="+mn-lt"/>
              <a:ea typeface="+mn-ea"/>
              <a:cs typeface="+mn-cs"/>
            </a:rPr>
            <a:t>（現役世代）</a:t>
          </a:r>
          <a:r>
            <a:rPr kumimoji="1" lang="ja-JP" altLang="ja-JP" sz="1300">
              <a:solidFill>
                <a:schemeClr val="dk1"/>
              </a:solidFill>
              <a:effectLst/>
              <a:latin typeface="+mn-lt"/>
              <a:ea typeface="+mn-ea"/>
              <a:cs typeface="+mn-cs"/>
            </a:rPr>
            <a:t>を中心に人口の増加を続けており、</a:t>
          </a:r>
          <a:r>
            <a:rPr kumimoji="1" lang="ja-JP" altLang="en-US" sz="1300">
              <a:solidFill>
                <a:schemeClr val="dk1"/>
              </a:solidFill>
              <a:effectLst/>
              <a:latin typeface="+mn-lt"/>
              <a:ea typeface="+mn-ea"/>
              <a:cs typeface="+mn-cs"/>
            </a:rPr>
            <a:t>これ</a:t>
          </a:r>
          <a:r>
            <a:rPr kumimoji="1" lang="ja-JP" altLang="ja-JP" sz="1300">
              <a:solidFill>
                <a:schemeClr val="dk1"/>
              </a:solidFill>
              <a:effectLst/>
              <a:latin typeface="+mn-lt"/>
              <a:ea typeface="+mn-ea"/>
              <a:cs typeface="+mn-cs"/>
            </a:rPr>
            <a:t>に伴い財政需要</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増加する一方で、少子超高齢化、景気の低迷等の影響を受け、税収については</a:t>
          </a:r>
          <a:r>
            <a:rPr kumimoji="1" lang="ja-JP" altLang="en-US" sz="1300">
              <a:solidFill>
                <a:schemeClr val="dk1"/>
              </a:solidFill>
              <a:effectLst/>
              <a:latin typeface="+mn-lt"/>
              <a:ea typeface="+mn-ea"/>
              <a:cs typeface="+mn-cs"/>
            </a:rPr>
            <a:t>減少傾向にあること</a:t>
          </a:r>
          <a:r>
            <a:rPr kumimoji="1" lang="ja-JP" altLang="ja-JP" sz="1300">
              <a:solidFill>
                <a:schemeClr val="dk1"/>
              </a:solidFill>
              <a:effectLst/>
              <a:latin typeface="+mn-lt"/>
              <a:ea typeface="+mn-ea"/>
              <a:cs typeface="+mn-cs"/>
            </a:rPr>
            <a:t>等によるものである。</a:t>
          </a:r>
          <a:endParaRPr lang="ja-JP" altLang="ja-JP" sz="1300">
            <a:effectLst/>
          </a:endParaRPr>
        </a:p>
        <a:p>
          <a:r>
            <a:rPr kumimoji="1" lang="ja-JP" altLang="en-US" sz="1300">
              <a:solidFill>
                <a:schemeClr val="dk1"/>
              </a:solidFill>
              <a:effectLst/>
              <a:latin typeface="+mn-lt"/>
              <a:ea typeface="+mn-ea"/>
              <a:cs typeface="+mn-cs"/>
            </a:rPr>
            <a:t>安定した財政運営を行うためには、</a:t>
          </a:r>
          <a:r>
            <a:rPr kumimoji="1" lang="ja-JP" altLang="ja-JP" sz="1300">
              <a:solidFill>
                <a:schemeClr val="dk1"/>
              </a:solidFill>
              <a:effectLst/>
              <a:latin typeface="+mn-lt"/>
              <a:ea typeface="+mn-ea"/>
              <a:cs typeface="+mn-cs"/>
            </a:rPr>
            <a:t>税収等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自主財源確保</a:t>
          </a:r>
          <a:r>
            <a:rPr kumimoji="1" lang="ja-JP" altLang="en-US" sz="1300">
              <a:solidFill>
                <a:schemeClr val="dk1"/>
              </a:solidFill>
              <a:effectLst/>
              <a:latin typeface="+mn-lt"/>
              <a:ea typeface="+mn-ea"/>
              <a:cs typeface="+mn-cs"/>
            </a:rPr>
            <a:t>は必要不可欠であり</a:t>
          </a:r>
          <a:r>
            <a:rPr kumimoji="1" lang="ja-JP" altLang="ja-JP" sz="1300">
              <a:solidFill>
                <a:schemeClr val="dk1"/>
              </a:solidFill>
              <a:effectLst/>
              <a:latin typeface="+mn-lt"/>
              <a:ea typeface="+mn-ea"/>
              <a:cs typeface="+mn-cs"/>
            </a:rPr>
            <a:t>、引き続き企業や</a:t>
          </a:r>
          <a:r>
            <a:rPr kumimoji="1" lang="ja-JP" altLang="en-US" sz="1300">
              <a:solidFill>
                <a:schemeClr val="dk1"/>
              </a:solidFill>
              <a:effectLst/>
              <a:latin typeface="+mn-lt"/>
              <a:ea typeface="+mn-ea"/>
              <a:cs typeface="+mn-cs"/>
            </a:rPr>
            <a:t>現役世代の転入促進施策</a:t>
          </a:r>
          <a:r>
            <a:rPr kumimoji="1" lang="ja-JP" altLang="ja-JP" sz="1300">
              <a:solidFill>
                <a:schemeClr val="dk1"/>
              </a:solidFill>
              <a:effectLst/>
              <a:latin typeface="+mn-lt"/>
              <a:ea typeface="+mn-ea"/>
              <a:cs typeface="+mn-cs"/>
            </a:rPr>
            <a:t>に取り組むとともに、徴収率の向上も図っていきたい。</a:t>
          </a: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142422</xdr:rowOff>
    </xdr:from>
    <xdr:to>
      <xdr:col>7</xdr:col>
      <xdr:colOff>152400</xdr:colOff>
      <xdr:row>38</xdr:row>
      <xdr:rowOff>159657</xdr:rowOff>
    </xdr:to>
    <xdr:cxnSp macro="">
      <xdr:nvCxnSpPr>
        <xdr:cNvPr id="69" name="直線コネクタ 68"/>
        <xdr:cNvCxnSpPr/>
      </xdr:nvCxnSpPr>
      <xdr:spPr>
        <a:xfrm flipV="1">
          <a:off x="4114800" y="66575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38</xdr:row>
      <xdr:rowOff>159657</xdr:rowOff>
    </xdr:to>
    <xdr:cxnSp macro="">
      <xdr:nvCxnSpPr>
        <xdr:cNvPr id="72" name="直線コネクタ 71"/>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159657</xdr:rowOff>
    </xdr:to>
    <xdr:cxnSp macro="">
      <xdr:nvCxnSpPr>
        <xdr:cNvPr id="75" name="直線コネクタ 74"/>
        <xdr:cNvCxnSpPr/>
      </xdr:nvCxnSpPr>
      <xdr:spPr>
        <a:xfrm>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56243</xdr:rowOff>
    </xdr:from>
    <xdr:to>
      <xdr:col>3</xdr:col>
      <xdr:colOff>279400</xdr:colOff>
      <xdr:row>38</xdr:row>
      <xdr:rowOff>125185</xdr:rowOff>
    </xdr:to>
    <xdr:cxnSp macro="">
      <xdr:nvCxnSpPr>
        <xdr:cNvPr id="78" name="直線コネクタ 77"/>
        <xdr:cNvCxnSpPr/>
      </xdr:nvCxnSpPr>
      <xdr:spPr>
        <a:xfrm>
          <a:off x="1447800" y="65713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91622</xdr:rowOff>
    </xdr:from>
    <xdr:to>
      <xdr:col>7</xdr:col>
      <xdr:colOff>203200</xdr:colOff>
      <xdr:row>39</xdr:row>
      <xdr:rowOff>21772</xdr:rowOff>
    </xdr:to>
    <xdr:sp macro="" textlink="">
      <xdr:nvSpPr>
        <xdr:cNvPr id="88" name="円/楕円 87"/>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108149</xdr:rowOff>
    </xdr:from>
    <xdr:ext cx="762000" cy="259045"/>
    <xdr:sp macro="" textlink="">
      <xdr:nvSpPr>
        <xdr:cNvPr id="89"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0" name="円/楕円 89"/>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1" name="テキスト ボックス 90"/>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108857</xdr:rowOff>
    </xdr:from>
    <xdr:to>
      <xdr:col>4</xdr:col>
      <xdr:colOff>533400</xdr:colOff>
      <xdr:row>39</xdr:row>
      <xdr:rowOff>39007</xdr:rowOff>
    </xdr:to>
    <xdr:sp macro="" textlink="">
      <xdr:nvSpPr>
        <xdr:cNvPr id="92" name="円/楕円 91"/>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49184</xdr:rowOff>
    </xdr:from>
    <xdr:ext cx="762000" cy="259045"/>
    <xdr:sp macro="" textlink="">
      <xdr:nvSpPr>
        <xdr:cNvPr id="93" name="テキスト ボックス 92"/>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4" name="円/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5443</xdr:rowOff>
    </xdr:from>
    <xdr:to>
      <xdr:col>2</xdr:col>
      <xdr:colOff>127000</xdr:colOff>
      <xdr:row>38</xdr:row>
      <xdr:rowOff>107043</xdr:rowOff>
    </xdr:to>
    <xdr:sp macro="" textlink="">
      <xdr:nvSpPr>
        <xdr:cNvPr id="96" name="円/楕円 95"/>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117220</xdr:rowOff>
    </xdr:from>
    <xdr:ext cx="762000" cy="259045"/>
    <xdr:sp macro="" textlink="">
      <xdr:nvSpPr>
        <xdr:cNvPr id="97" name="テキスト ボックス 96"/>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住民生活の利便性向上の為に必要な施設が充実している本市においては、これまでも経常収支比率は比較的高水準で推移してており、全国の市町村</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と比較しても財政の硬直化は進んでいると言わざるを得ない。</a:t>
          </a:r>
          <a:endParaRPr lang="ja-JP" altLang="ja-JP" sz="1100">
            <a:effectLst/>
          </a:endParaRPr>
        </a:p>
        <a:p>
          <a:r>
            <a:rPr kumimoji="1" lang="ja-JP" altLang="ja-JP" sz="1100">
              <a:solidFill>
                <a:schemeClr val="dk1"/>
              </a:solidFill>
              <a:effectLst/>
              <a:latin typeface="+mn-lt"/>
              <a:ea typeface="+mn-ea"/>
              <a:cs typeface="+mn-cs"/>
            </a:rPr>
            <a:t>さらに、近年では</a:t>
          </a:r>
          <a:r>
            <a:rPr kumimoji="1" lang="ja-JP" altLang="en-US" sz="1100">
              <a:solidFill>
                <a:schemeClr val="dk1"/>
              </a:solidFill>
              <a:effectLst/>
              <a:latin typeface="+mn-lt"/>
              <a:ea typeface="+mn-ea"/>
              <a:cs typeface="+mn-cs"/>
            </a:rPr>
            <a:t>高齢化に伴う医療費負担の増加や民間保育園の開園に伴う運営費補助の増加等により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、経常的支出は増加する一方で、今後も厳しい財政運営が強いられる。</a:t>
          </a:r>
          <a:endParaRPr lang="ja-JP" altLang="ja-JP" sz="1100">
            <a:effectLst/>
          </a:endParaRPr>
        </a:p>
        <a:p>
          <a:r>
            <a:rPr kumimoji="1" lang="ja-JP" altLang="ja-JP" sz="1100">
              <a:solidFill>
                <a:schemeClr val="dk1"/>
              </a:solidFill>
              <a:effectLst/>
              <a:latin typeface="+mn-lt"/>
              <a:ea typeface="+mn-ea"/>
              <a:cs typeface="+mn-cs"/>
            </a:rPr>
            <a:t>光熱水費も含めた</a:t>
          </a:r>
          <a:r>
            <a:rPr kumimoji="1" lang="ja-JP" altLang="en-US" sz="1100">
              <a:solidFill>
                <a:schemeClr val="dk1"/>
              </a:solidFill>
              <a:effectLst/>
              <a:latin typeface="+mn-lt"/>
              <a:ea typeface="+mn-ea"/>
              <a:cs typeface="+mn-cs"/>
            </a:rPr>
            <a:t>施設等の</a:t>
          </a:r>
          <a:r>
            <a:rPr kumimoji="1" lang="ja-JP" altLang="ja-JP" sz="1100">
              <a:solidFill>
                <a:schemeClr val="dk1"/>
              </a:solidFill>
              <a:effectLst/>
              <a:latin typeface="+mn-lt"/>
              <a:ea typeface="+mn-ea"/>
              <a:cs typeface="+mn-cs"/>
            </a:rPr>
            <a:t>管理経費の抜本的な見直しを進めるとともに、市税収入の確保を重点的に取り組む必要がある。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157988</xdr:rowOff>
    </xdr:from>
    <xdr:to>
      <xdr:col>7</xdr:col>
      <xdr:colOff>152400</xdr:colOff>
      <xdr:row>62</xdr:row>
      <xdr:rowOff>39624</xdr:rowOff>
    </xdr:to>
    <xdr:cxnSp macro="">
      <xdr:nvCxnSpPr>
        <xdr:cNvPr id="130" name="直線コネクタ 129"/>
        <xdr:cNvCxnSpPr/>
      </xdr:nvCxnSpPr>
      <xdr:spPr>
        <a:xfrm>
          <a:off x="4114800" y="1061643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157988</xdr:rowOff>
    </xdr:from>
    <xdr:to>
      <xdr:col>6</xdr:col>
      <xdr:colOff>0</xdr:colOff>
      <xdr:row>62</xdr:row>
      <xdr:rowOff>87884</xdr:rowOff>
    </xdr:to>
    <xdr:cxnSp macro="">
      <xdr:nvCxnSpPr>
        <xdr:cNvPr id="133" name="直線コネクタ 132"/>
        <xdr:cNvCxnSpPr/>
      </xdr:nvCxnSpPr>
      <xdr:spPr>
        <a:xfrm flipV="1">
          <a:off x="3225800" y="106164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62</xdr:row>
      <xdr:rowOff>87884</xdr:rowOff>
    </xdr:to>
    <xdr:cxnSp macro="">
      <xdr:nvCxnSpPr>
        <xdr:cNvPr id="136" name="直線コネクタ 135"/>
        <xdr:cNvCxnSpPr/>
      </xdr:nvCxnSpPr>
      <xdr:spPr>
        <a:xfrm>
          <a:off x="2336800" y="105730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62</xdr:row>
      <xdr:rowOff>140970</xdr:rowOff>
    </xdr:to>
    <xdr:cxnSp macro="">
      <xdr:nvCxnSpPr>
        <xdr:cNvPr id="139" name="直線コネクタ 138"/>
        <xdr:cNvCxnSpPr/>
      </xdr:nvCxnSpPr>
      <xdr:spPr>
        <a:xfrm flipV="1">
          <a:off x="1447800" y="105730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9" name="円/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107188</xdr:rowOff>
    </xdr:from>
    <xdr:to>
      <xdr:col>6</xdr:col>
      <xdr:colOff>50800</xdr:colOff>
      <xdr:row>62</xdr:row>
      <xdr:rowOff>37338</xdr:rowOff>
    </xdr:to>
    <xdr:sp macro="" textlink="">
      <xdr:nvSpPr>
        <xdr:cNvPr id="151" name="円/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5" name="円/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150131</xdr:rowOff>
    </xdr:from>
    <xdr:ext cx="762000" cy="259045"/>
    <xdr:sp macro="" textlink="">
      <xdr:nvSpPr>
        <xdr:cNvPr id="156" name="テキスト ボックス 155"/>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正職員数を抑制し、</a:t>
          </a:r>
          <a:r>
            <a:rPr kumimoji="1" lang="ja-JP" altLang="en-US" sz="1100">
              <a:solidFill>
                <a:schemeClr val="dk1"/>
              </a:solidFill>
              <a:effectLst/>
              <a:latin typeface="+mn-lt"/>
              <a:ea typeface="+mn-ea"/>
              <a:cs typeface="+mn-cs"/>
            </a:rPr>
            <a:t>それによる職員減少については、行政サービスの低下を招くことがないよう、</a:t>
          </a:r>
          <a:r>
            <a:rPr kumimoji="1" lang="ja-JP" altLang="ja-JP" sz="1100">
              <a:solidFill>
                <a:schemeClr val="dk1"/>
              </a:solidFill>
              <a:effectLst/>
              <a:latin typeface="+mn-lt"/>
              <a:ea typeface="+mn-ea"/>
              <a:cs typeface="+mn-cs"/>
            </a:rPr>
            <a:t>非常勤職員</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対応</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することで、市全体の人件費総額の抑制に取り組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全国自治体、及び類似団体と比較しても低額で推移している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今後は、市民サービスの向上を第一に考え必要な職員数を適切に把握し対応していく。</a:t>
          </a:r>
          <a:endParaRPr lang="ja-JP" altLang="ja-JP" sz="11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近年では</a:t>
          </a:r>
          <a:r>
            <a:rPr kumimoji="1" lang="ja-JP" altLang="ja-JP" sz="1100">
              <a:solidFill>
                <a:sysClr val="windowText" lastClr="000000"/>
              </a:solidFill>
              <a:effectLst/>
              <a:latin typeface="+mn-lt"/>
              <a:ea typeface="+mn-ea"/>
              <a:cs typeface="+mn-cs"/>
            </a:rPr>
            <a:t>電気料の値上げ</a:t>
          </a:r>
          <a:r>
            <a:rPr kumimoji="1" lang="ja-JP" altLang="en-US" sz="1100">
              <a:solidFill>
                <a:sysClr val="windowText" lastClr="000000"/>
              </a:solidFill>
              <a:effectLst/>
              <a:latin typeface="+mn-lt"/>
              <a:ea typeface="+mn-ea"/>
              <a:cs typeface="+mn-cs"/>
            </a:rPr>
            <a:t>や、施設・備品等の老朽化に伴い増加傾向にあり、今後、</a:t>
          </a:r>
          <a:r>
            <a:rPr kumimoji="1" lang="ja-JP" altLang="ja-JP" sz="1100">
              <a:solidFill>
                <a:sysClr val="windowText" lastClr="000000"/>
              </a:solidFill>
              <a:effectLst/>
              <a:latin typeface="+mn-lt"/>
              <a:ea typeface="+mn-ea"/>
              <a:cs typeface="+mn-cs"/>
            </a:rPr>
            <a:t>光熱水費も含めた管理経費の抑制が必要である。</a:t>
          </a:r>
          <a:endParaRPr lang="ja-JP" altLang="ja-JP" sz="11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102888</xdr:rowOff>
    </xdr:from>
    <xdr:to>
      <xdr:col>7</xdr:col>
      <xdr:colOff>152400</xdr:colOff>
      <xdr:row>81</xdr:row>
      <xdr:rowOff>114657</xdr:rowOff>
    </xdr:to>
    <xdr:cxnSp macro="">
      <xdr:nvCxnSpPr>
        <xdr:cNvPr id="192" name="直線コネクタ 191"/>
        <xdr:cNvCxnSpPr/>
      </xdr:nvCxnSpPr>
      <xdr:spPr>
        <a:xfrm>
          <a:off x="4114800" y="13990338"/>
          <a:ext cx="8382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99433</xdr:rowOff>
    </xdr:from>
    <xdr:ext cx="762000" cy="259045"/>
    <xdr:sp macro="" textlink="">
      <xdr:nvSpPr>
        <xdr:cNvPr id="193" name="人件費・物件費等の状況平均値テキスト"/>
        <xdr:cNvSpPr txBox="1"/>
      </xdr:nvSpPr>
      <xdr:spPr>
        <a:xfrm>
          <a:off x="5041900" y="13986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102888</xdr:rowOff>
    </xdr:from>
    <xdr:to>
      <xdr:col>6</xdr:col>
      <xdr:colOff>0</xdr:colOff>
      <xdr:row>81</xdr:row>
      <xdr:rowOff>109806</xdr:rowOff>
    </xdr:to>
    <xdr:cxnSp macro="">
      <xdr:nvCxnSpPr>
        <xdr:cNvPr id="195" name="直線コネクタ 194"/>
        <xdr:cNvCxnSpPr/>
      </xdr:nvCxnSpPr>
      <xdr:spPr>
        <a:xfrm flipV="1">
          <a:off x="3225800" y="13990338"/>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107646</xdr:rowOff>
    </xdr:from>
    <xdr:to>
      <xdr:col>4</xdr:col>
      <xdr:colOff>482600</xdr:colOff>
      <xdr:row>81</xdr:row>
      <xdr:rowOff>109806</xdr:rowOff>
    </xdr:to>
    <xdr:cxnSp macro="">
      <xdr:nvCxnSpPr>
        <xdr:cNvPr id="198" name="直線コネクタ 197"/>
        <xdr:cNvCxnSpPr/>
      </xdr:nvCxnSpPr>
      <xdr:spPr>
        <a:xfrm>
          <a:off x="2336800" y="13995096"/>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95478</xdr:rowOff>
    </xdr:from>
    <xdr:to>
      <xdr:col>3</xdr:col>
      <xdr:colOff>279400</xdr:colOff>
      <xdr:row>81</xdr:row>
      <xdr:rowOff>107646</xdr:rowOff>
    </xdr:to>
    <xdr:cxnSp macro="">
      <xdr:nvCxnSpPr>
        <xdr:cNvPr id="201" name="直線コネクタ 200"/>
        <xdr:cNvCxnSpPr/>
      </xdr:nvCxnSpPr>
      <xdr:spPr>
        <a:xfrm>
          <a:off x="1447800" y="13982928"/>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63857</xdr:rowOff>
    </xdr:from>
    <xdr:to>
      <xdr:col>7</xdr:col>
      <xdr:colOff>203200</xdr:colOff>
      <xdr:row>81</xdr:row>
      <xdr:rowOff>165457</xdr:rowOff>
    </xdr:to>
    <xdr:sp macro="" textlink="">
      <xdr:nvSpPr>
        <xdr:cNvPr id="211" name="円/楕円 210"/>
        <xdr:cNvSpPr/>
      </xdr:nvSpPr>
      <xdr:spPr>
        <a:xfrm>
          <a:off x="4902200" y="139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156584</xdr:rowOff>
    </xdr:from>
    <xdr:ext cx="762000" cy="259045"/>
    <xdr:sp macro="" textlink="">
      <xdr:nvSpPr>
        <xdr:cNvPr id="212" name="人件費・物件費等の状況該当値テキスト"/>
        <xdr:cNvSpPr txBox="1"/>
      </xdr:nvSpPr>
      <xdr:spPr>
        <a:xfrm>
          <a:off x="5041900" y="1387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52088</xdr:rowOff>
    </xdr:from>
    <xdr:to>
      <xdr:col>6</xdr:col>
      <xdr:colOff>50800</xdr:colOff>
      <xdr:row>81</xdr:row>
      <xdr:rowOff>153688</xdr:rowOff>
    </xdr:to>
    <xdr:sp macro="" textlink="">
      <xdr:nvSpPr>
        <xdr:cNvPr id="213" name="円/楕円 212"/>
        <xdr:cNvSpPr/>
      </xdr:nvSpPr>
      <xdr:spPr>
        <a:xfrm>
          <a:off x="4064000" y="13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163865</xdr:rowOff>
    </xdr:from>
    <xdr:ext cx="736600" cy="259045"/>
    <xdr:sp macro="" textlink="">
      <xdr:nvSpPr>
        <xdr:cNvPr id="214" name="テキスト ボックス 213"/>
        <xdr:cNvSpPr txBox="1"/>
      </xdr:nvSpPr>
      <xdr:spPr>
        <a:xfrm>
          <a:off x="3733800" y="13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59006</xdr:rowOff>
    </xdr:from>
    <xdr:to>
      <xdr:col>4</xdr:col>
      <xdr:colOff>533400</xdr:colOff>
      <xdr:row>81</xdr:row>
      <xdr:rowOff>160606</xdr:rowOff>
    </xdr:to>
    <xdr:sp macro="" textlink="">
      <xdr:nvSpPr>
        <xdr:cNvPr id="215" name="円/楕円 214"/>
        <xdr:cNvSpPr/>
      </xdr:nvSpPr>
      <xdr:spPr>
        <a:xfrm>
          <a:off x="3175000" y="139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170783</xdr:rowOff>
    </xdr:from>
    <xdr:ext cx="762000" cy="259045"/>
    <xdr:sp macro="" textlink="">
      <xdr:nvSpPr>
        <xdr:cNvPr id="216" name="テキスト ボックス 215"/>
        <xdr:cNvSpPr txBox="1"/>
      </xdr:nvSpPr>
      <xdr:spPr>
        <a:xfrm>
          <a:off x="2844800" y="1371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56846</xdr:rowOff>
    </xdr:from>
    <xdr:to>
      <xdr:col>3</xdr:col>
      <xdr:colOff>330200</xdr:colOff>
      <xdr:row>81</xdr:row>
      <xdr:rowOff>158446</xdr:rowOff>
    </xdr:to>
    <xdr:sp macro="" textlink="">
      <xdr:nvSpPr>
        <xdr:cNvPr id="217" name="円/楕円 216"/>
        <xdr:cNvSpPr/>
      </xdr:nvSpPr>
      <xdr:spPr>
        <a:xfrm>
          <a:off x="2286000" y="139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168623</xdr:rowOff>
    </xdr:from>
    <xdr:ext cx="762000" cy="259045"/>
    <xdr:sp macro="" textlink="">
      <xdr:nvSpPr>
        <xdr:cNvPr id="218" name="テキスト ボックス 217"/>
        <xdr:cNvSpPr txBox="1"/>
      </xdr:nvSpPr>
      <xdr:spPr>
        <a:xfrm>
          <a:off x="1955800" y="1371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44678</xdr:rowOff>
    </xdr:from>
    <xdr:to>
      <xdr:col>2</xdr:col>
      <xdr:colOff>127000</xdr:colOff>
      <xdr:row>81</xdr:row>
      <xdr:rowOff>146278</xdr:rowOff>
    </xdr:to>
    <xdr:sp macro="" textlink="">
      <xdr:nvSpPr>
        <xdr:cNvPr id="219" name="円/楕円 218"/>
        <xdr:cNvSpPr/>
      </xdr:nvSpPr>
      <xdr:spPr>
        <a:xfrm>
          <a:off x="1397000" y="13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156455</xdr:rowOff>
    </xdr:from>
    <xdr:ext cx="762000" cy="259045"/>
    <xdr:sp macro="" textlink="">
      <xdr:nvSpPr>
        <xdr:cNvPr id="220" name="テキスト ボックス 219"/>
        <xdr:cNvSpPr txBox="1"/>
      </xdr:nvSpPr>
      <xdr:spPr>
        <a:xfrm>
          <a:off x="1066800" y="1370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職員の給与については、</a:t>
          </a:r>
          <a:r>
            <a:rPr kumimoji="1" lang="ja-JP" altLang="en-US" sz="1300">
              <a:solidFill>
                <a:schemeClr val="dk1"/>
              </a:solidFill>
              <a:effectLst/>
              <a:latin typeface="+mn-lt"/>
              <a:ea typeface="+mn-ea"/>
              <a:cs typeface="+mn-cs"/>
            </a:rPr>
            <a:t>職員数の抑制に加え、</a:t>
          </a:r>
          <a:r>
            <a:rPr kumimoji="1" lang="ja-JP" altLang="ja-JP" sz="1300">
              <a:solidFill>
                <a:schemeClr val="dk1"/>
              </a:solidFill>
              <a:effectLst/>
              <a:latin typeface="+mn-lt"/>
              <a:ea typeface="+mn-ea"/>
              <a:cs typeface="+mn-cs"/>
            </a:rPr>
            <a:t>年功序列を廃止</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、勤務評定に基づいた能力給を導入していること</a:t>
          </a:r>
          <a:r>
            <a:rPr kumimoji="1" lang="ja-JP" altLang="en-US" sz="1300">
              <a:solidFill>
                <a:schemeClr val="dk1"/>
              </a:solidFill>
              <a:effectLst/>
              <a:latin typeface="+mn-lt"/>
              <a:ea typeface="+mn-ea"/>
              <a:cs typeface="+mn-cs"/>
            </a:rPr>
            <a:t>等により</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4.6</a:t>
          </a:r>
          <a:r>
            <a:rPr kumimoji="1" lang="ja-JP" altLang="en-US" sz="1300">
              <a:solidFill>
                <a:sysClr val="windowText" lastClr="000000"/>
              </a:solidFill>
              <a:effectLst/>
              <a:latin typeface="+mn-lt"/>
              <a:ea typeface="+mn-ea"/>
              <a:cs typeface="+mn-cs"/>
            </a:rPr>
            <a:t>ポイント低くなっている。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また、平成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年度については、減給補償を廃止したことに伴い、元の水準に戻っている。</a:t>
          </a:r>
          <a:endParaRPr kumimoji="1" lang="en-US" altLang="ja-JP" sz="1300">
            <a:solidFill>
              <a:sysClr val="windowText" lastClr="000000"/>
            </a:solidFill>
            <a:effectLst/>
            <a:latin typeface="+mn-lt"/>
            <a:ea typeface="+mn-ea"/>
            <a:cs typeface="+mn-cs"/>
          </a:endParaRPr>
        </a:p>
        <a:p>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、職員の能力に応じ、適正な評価を行い、適正な給与の支給を行っていく。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85</xdr:row>
      <xdr:rowOff>15663</xdr:rowOff>
    </xdr:to>
    <xdr:cxnSp macro="">
      <xdr:nvCxnSpPr>
        <xdr:cNvPr id="254" name="直線コネクタ 253"/>
        <xdr:cNvCxnSpPr/>
      </xdr:nvCxnSpPr>
      <xdr:spPr>
        <a:xfrm flipV="1">
          <a:off x="16179800" y="144843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152823</xdr:rowOff>
    </xdr:to>
    <xdr:cxnSp macro="">
      <xdr:nvCxnSpPr>
        <xdr:cNvPr id="257" name="直線コネクタ 256"/>
        <xdr:cNvCxnSpPr/>
      </xdr:nvCxnSpPr>
      <xdr:spPr>
        <a:xfrm flipV="1">
          <a:off x="15290800" y="1458891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77893</xdr:rowOff>
    </xdr:to>
    <xdr:cxnSp macro="">
      <xdr:nvCxnSpPr>
        <xdr:cNvPr id="260" name="直線コネクタ 259"/>
        <xdr:cNvCxnSpPr/>
      </xdr:nvCxnSpPr>
      <xdr:spPr>
        <a:xfrm flipV="1">
          <a:off x="14401800" y="152404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77893</xdr:rowOff>
    </xdr:to>
    <xdr:cxnSp macro="">
      <xdr:nvCxnSpPr>
        <xdr:cNvPr id="263" name="直線コネクタ 262"/>
        <xdr:cNvCxnSpPr/>
      </xdr:nvCxnSpPr>
      <xdr:spPr>
        <a:xfrm>
          <a:off x="13512800" y="1471760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3" name="円/楕円 272"/>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4"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6" name="テキスト ボックス 275"/>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7" name="円/楕円 276"/>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78" name="テキスト ボックス 277"/>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9" name="円/楕円 278"/>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80" name="テキスト ボックス 279"/>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1" name="円/楕円 280"/>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33884</xdr:rowOff>
    </xdr:from>
    <xdr:ext cx="762000" cy="259045"/>
    <xdr:sp macro="" textlink="">
      <xdr:nvSpPr>
        <xdr:cNvPr id="282" name="テキスト ボックス 281"/>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これまで牛久市では、</a:t>
          </a:r>
          <a:r>
            <a:rPr kumimoji="1" lang="ja-JP" altLang="ja-JP" sz="1300">
              <a:solidFill>
                <a:schemeClr val="dk1"/>
              </a:solidFill>
              <a:effectLst/>
              <a:latin typeface="+mn-lt"/>
              <a:ea typeface="+mn-ea"/>
              <a:cs typeface="+mn-cs"/>
            </a:rPr>
            <a:t>正職員数の抑制に努めて</a:t>
          </a:r>
          <a:r>
            <a:rPr kumimoji="1" lang="ja-JP" altLang="en-US" sz="1300">
              <a:solidFill>
                <a:schemeClr val="dk1"/>
              </a:solidFill>
              <a:effectLst/>
              <a:latin typeface="+mn-lt"/>
              <a:ea typeface="+mn-ea"/>
              <a:cs typeface="+mn-cs"/>
            </a:rPr>
            <a:t>きており、</a:t>
          </a:r>
          <a:r>
            <a:rPr kumimoji="1" lang="ja-JP" altLang="ja-JP" sz="1300">
              <a:solidFill>
                <a:schemeClr val="dk1"/>
              </a:solidFill>
              <a:effectLst/>
              <a:latin typeface="+mn-lt"/>
              <a:ea typeface="+mn-ea"/>
              <a:cs typeface="+mn-cs"/>
            </a:rPr>
            <a:t>当該値には非常勤職員を含んでいないことから、</a:t>
          </a:r>
          <a:r>
            <a:rPr kumimoji="1" lang="ja-JP" altLang="en-US" sz="1300">
              <a:solidFill>
                <a:schemeClr val="dk1"/>
              </a:solidFill>
              <a:effectLst/>
              <a:latin typeface="+mn-lt"/>
              <a:ea typeface="+mn-ea"/>
              <a:cs typeface="+mn-cs"/>
            </a:rPr>
            <a:t>全国の市町村、類似団体と比較してもて定値で推移している</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定員数については、</a:t>
          </a:r>
          <a:r>
            <a:rPr kumimoji="1" lang="ja-JP" altLang="en-US" sz="1300">
              <a:solidFill>
                <a:schemeClr val="dk1"/>
              </a:solidFill>
              <a:effectLst/>
              <a:latin typeface="+mn-lt"/>
              <a:ea typeface="+mn-ea"/>
              <a:cs typeface="+mn-cs"/>
            </a:rPr>
            <a:t>正職員数を減少させるということに捉われすぎることなく、</a:t>
          </a:r>
          <a:r>
            <a:rPr kumimoji="1" lang="ja-JP" altLang="ja-JP" sz="1300">
              <a:solidFill>
                <a:schemeClr val="dk1"/>
              </a:solidFill>
              <a:effectLst/>
              <a:latin typeface="+mn-lt"/>
              <a:ea typeface="+mn-ea"/>
              <a:cs typeface="+mn-cs"/>
            </a:rPr>
            <a:t>値としては見えにくい</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市民満足度と実際の運営状況を勘案</a:t>
          </a:r>
          <a:r>
            <a:rPr kumimoji="1" lang="ja-JP" altLang="en-US" sz="1300">
              <a:solidFill>
                <a:schemeClr val="dk1"/>
              </a:solidFill>
              <a:effectLst/>
              <a:latin typeface="+mn-lt"/>
              <a:ea typeface="+mn-ea"/>
              <a:cs typeface="+mn-cs"/>
            </a:rPr>
            <a:t>しながら</a:t>
          </a:r>
          <a:r>
            <a:rPr kumimoji="1" lang="ja-JP" altLang="ja-JP" sz="1300">
              <a:solidFill>
                <a:schemeClr val="dk1"/>
              </a:solidFill>
              <a:effectLst/>
              <a:latin typeface="+mn-lt"/>
              <a:ea typeface="+mn-ea"/>
              <a:cs typeface="+mn-cs"/>
            </a:rPr>
            <a:t>適正な数</a:t>
          </a:r>
          <a:r>
            <a:rPr kumimoji="1" lang="ja-JP" altLang="en-US" sz="1300">
              <a:solidFill>
                <a:schemeClr val="dk1"/>
              </a:solidFill>
              <a:effectLst/>
              <a:latin typeface="+mn-lt"/>
              <a:ea typeface="+mn-ea"/>
              <a:cs typeface="+mn-cs"/>
            </a:rPr>
            <a:t>となるよう</a:t>
          </a:r>
          <a:r>
            <a:rPr kumimoji="1" lang="ja-JP" altLang="ja-JP" sz="1300">
              <a:solidFill>
                <a:schemeClr val="dk1"/>
              </a:solidFill>
              <a:effectLst/>
              <a:latin typeface="+mn-lt"/>
              <a:ea typeface="+mn-ea"/>
              <a:cs typeface="+mn-cs"/>
            </a:rPr>
            <a:t>、管理していく。</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76442</xdr:rowOff>
    </xdr:from>
    <xdr:to>
      <xdr:col>24</xdr:col>
      <xdr:colOff>558800</xdr:colOff>
      <xdr:row>58</xdr:row>
      <xdr:rowOff>89081</xdr:rowOff>
    </xdr:to>
    <xdr:cxnSp macro="">
      <xdr:nvCxnSpPr>
        <xdr:cNvPr id="319" name="直線コネクタ 318"/>
        <xdr:cNvCxnSpPr/>
      </xdr:nvCxnSpPr>
      <xdr:spPr>
        <a:xfrm flipV="1">
          <a:off x="16179800" y="10020542"/>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89081</xdr:rowOff>
    </xdr:from>
    <xdr:to>
      <xdr:col>23</xdr:col>
      <xdr:colOff>406400</xdr:colOff>
      <xdr:row>58</xdr:row>
      <xdr:rowOff>97125</xdr:rowOff>
    </xdr:to>
    <xdr:cxnSp macro="">
      <xdr:nvCxnSpPr>
        <xdr:cNvPr id="322" name="直線コネクタ 321"/>
        <xdr:cNvCxnSpPr/>
      </xdr:nvCxnSpPr>
      <xdr:spPr>
        <a:xfrm flipV="1">
          <a:off x="15290800" y="100331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97125</xdr:rowOff>
    </xdr:from>
    <xdr:to>
      <xdr:col>22</xdr:col>
      <xdr:colOff>203200</xdr:colOff>
      <xdr:row>58</xdr:row>
      <xdr:rowOff>113212</xdr:rowOff>
    </xdr:to>
    <xdr:cxnSp macro="">
      <xdr:nvCxnSpPr>
        <xdr:cNvPr id="325" name="直線コネクタ 324"/>
        <xdr:cNvCxnSpPr/>
      </xdr:nvCxnSpPr>
      <xdr:spPr>
        <a:xfrm flipV="1">
          <a:off x="14401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113212</xdr:rowOff>
    </xdr:from>
    <xdr:to>
      <xdr:col>21</xdr:col>
      <xdr:colOff>0</xdr:colOff>
      <xdr:row>58</xdr:row>
      <xdr:rowOff>135044</xdr:rowOff>
    </xdr:to>
    <xdr:cxnSp macro="">
      <xdr:nvCxnSpPr>
        <xdr:cNvPr id="328" name="直線コネクタ 327"/>
        <xdr:cNvCxnSpPr/>
      </xdr:nvCxnSpPr>
      <xdr:spPr>
        <a:xfrm flipV="1">
          <a:off x="13512800" y="1005731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25642</xdr:rowOff>
    </xdr:from>
    <xdr:to>
      <xdr:col>24</xdr:col>
      <xdr:colOff>609600</xdr:colOff>
      <xdr:row>58</xdr:row>
      <xdr:rowOff>127242</xdr:rowOff>
    </xdr:to>
    <xdr:sp macro="" textlink="">
      <xdr:nvSpPr>
        <xdr:cNvPr id="338" name="円/楕円 337"/>
        <xdr:cNvSpPr/>
      </xdr:nvSpPr>
      <xdr:spPr>
        <a:xfrm>
          <a:off x="16967200" y="9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118369</xdr:rowOff>
    </xdr:from>
    <xdr:ext cx="762000" cy="259045"/>
    <xdr:sp macro="" textlink="">
      <xdr:nvSpPr>
        <xdr:cNvPr id="339" name="定員管理の状況該当値テキスト"/>
        <xdr:cNvSpPr txBox="1"/>
      </xdr:nvSpPr>
      <xdr:spPr>
        <a:xfrm>
          <a:off x="17106900" y="98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38281</xdr:rowOff>
    </xdr:from>
    <xdr:to>
      <xdr:col>23</xdr:col>
      <xdr:colOff>457200</xdr:colOff>
      <xdr:row>58</xdr:row>
      <xdr:rowOff>139881</xdr:rowOff>
    </xdr:to>
    <xdr:sp macro="" textlink="">
      <xdr:nvSpPr>
        <xdr:cNvPr id="340" name="円/楕円 339"/>
        <xdr:cNvSpPr/>
      </xdr:nvSpPr>
      <xdr:spPr>
        <a:xfrm>
          <a:off x="16129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150058</xdr:rowOff>
    </xdr:from>
    <xdr:ext cx="736600" cy="259045"/>
    <xdr:sp macro="" textlink="">
      <xdr:nvSpPr>
        <xdr:cNvPr id="341" name="テキスト ボックス 340"/>
        <xdr:cNvSpPr txBox="1"/>
      </xdr:nvSpPr>
      <xdr:spPr>
        <a:xfrm>
          <a:off x="15798800" y="975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46325</xdr:rowOff>
    </xdr:from>
    <xdr:to>
      <xdr:col>22</xdr:col>
      <xdr:colOff>254000</xdr:colOff>
      <xdr:row>58</xdr:row>
      <xdr:rowOff>147925</xdr:rowOff>
    </xdr:to>
    <xdr:sp macro="" textlink="">
      <xdr:nvSpPr>
        <xdr:cNvPr id="342" name="円/楕円 341"/>
        <xdr:cNvSpPr/>
      </xdr:nvSpPr>
      <xdr:spPr>
        <a:xfrm>
          <a:off x="15240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158102</xdr:rowOff>
    </xdr:from>
    <xdr:ext cx="762000" cy="259045"/>
    <xdr:sp macro="" textlink="">
      <xdr:nvSpPr>
        <xdr:cNvPr id="343" name="テキスト ボックス 342"/>
        <xdr:cNvSpPr txBox="1"/>
      </xdr:nvSpPr>
      <xdr:spPr>
        <a:xfrm>
          <a:off x="14909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62412</xdr:rowOff>
    </xdr:from>
    <xdr:to>
      <xdr:col>21</xdr:col>
      <xdr:colOff>50800</xdr:colOff>
      <xdr:row>58</xdr:row>
      <xdr:rowOff>164012</xdr:rowOff>
    </xdr:to>
    <xdr:sp macro="" textlink="">
      <xdr:nvSpPr>
        <xdr:cNvPr id="344" name="円/楕円 343"/>
        <xdr:cNvSpPr/>
      </xdr:nvSpPr>
      <xdr:spPr>
        <a:xfrm>
          <a:off x="14351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2739</xdr:rowOff>
    </xdr:from>
    <xdr:ext cx="762000" cy="259045"/>
    <xdr:sp macro="" textlink="">
      <xdr:nvSpPr>
        <xdr:cNvPr id="345" name="テキスト ボックス 344"/>
        <xdr:cNvSpPr txBox="1"/>
      </xdr:nvSpPr>
      <xdr:spPr>
        <a:xfrm>
          <a:off x="14020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84244</xdr:rowOff>
    </xdr:from>
    <xdr:to>
      <xdr:col>19</xdr:col>
      <xdr:colOff>533400</xdr:colOff>
      <xdr:row>59</xdr:row>
      <xdr:rowOff>14394</xdr:rowOff>
    </xdr:to>
    <xdr:sp macro="" textlink="">
      <xdr:nvSpPr>
        <xdr:cNvPr id="346" name="円/楕円 345"/>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24571</xdr:rowOff>
    </xdr:from>
    <xdr:ext cx="762000" cy="259045"/>
    <xdr:sp macro="" textlink="">
      <xdr:nvSpPr>
        <xdr:cNvPr id="347" name="テキスト ボックス 346"/>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公債費の抑制</a:t>
          </a:r>
          <a:r>
            <a:rPr kumimoji="1" lang="ja-JP" altLang="en-US" sz="1100">
              <a:solidFill>
                <a:schemeClr val="dk1"/>
              </a:solidFill>
              <a:effectLst/>
              <a:latin typeface="+mn-lt"/>
              <a:ea typeface="+mn-ea"/>
              <a:cs typeface="+mn-cs"/>
            </a:rPr>
            <a:t>に重点をおいた財政運営に取り組んできた</a:t>
          </a:r>
          <a:r>
            <a:rPr kumimoji="1" lang="ja-JP" altLang="ja-JP" sz="1100">
              <a:solidFill>
                <a:schemeClr val="dk1"/>
              </a:solidFill>
              <a:effectLst/>
              <a:latin typeface="+mn-lt"/>
              <a:ea typeface="+mn-ea"/>
              <a:cs typeface="+mn-cs"/>
            </a:rPr>
            <a:t>結果、将来負担比率と同様に改善されており、</a:t>
          </a:r>
          <a:r>
            <a:rPr kumimoji="1" lang="ja-JP" altLang="en-US" sz="1100">
              <a:solidFill>
                <a:sysClr val="windowText" lastClr="000000"/>
              </a:solidFill>
              <a:effectLst/>
              <a:latin typeface="+mn-lt"/>
              <a:ea typeface="+mn-ea"/>
              <a:cs typeface="+mn-cs"/>
            </a:rPr>
            <a:t>類似団体と比較して</a:t>
          </a:r>
          <a:r>
            <a:rPr kumimoji="1" lang="en-US" altLang="ja-JP" sz="1100">
              <a:solidFill>
                <a:sysClr val="windowText" lastClr="000000"/>
              </a:solidFill>
              <a:effectLst/>
              <a:latin typeface="+mn-lt"/>
              <a:ea typeface="+mn-ea"/>
              <a:cs typeface="+mn-cs"/>
            </a:rPr>
            <a:t>5.3</a:t>
          </a:r>
          <a:r>
            <a:rPr kumimoji="1" lang="ja-JP" altLang="en-US" sz="1100">
              <a:solidFill>
                <a:sysClr val="windowText" lastClr="000000"/>
              </a:solidFill>
              <a:effectLst/>
              <a:latin typeface="+mn-lt"/>
              <a:ea typeface="+mn-ea"/>
              <a:cs typeface="+mn-cs"/>
            </a:rPr>
            <a:t>ポイント低くなっている。</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しかし、小中学校における児童・生徒数の増加等に対応するための、児童クラブ・幼稚園の整備や、ひたち野うしく地区への中学校建設など、今後も大規模な施設整備が必要となり、公債費の負担増も想定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今後は、市の各会計における公債費の管理だけでなく、</a:t>
          </a:r>
          <a:r>
            <a:rPr kumimoji="1" lang="ja-JP" altLang="ja-JP" sz="1100">
              <a:solidFill>
                <a:schemeClr val="dk1"/>
              </a:solidFill>
              <a:effectLst/>
              <a:latin typeface="+mn-lt"/>
              <a:ea typeface="+mn-ea"/>
              <a:cs typeface="+mn-cs"/>
            </a:rPr>
            <a:t>、一部事務組合の組合債の状況を含めた全体での管理</a:t>
          </a:r>
          <a:r>
            <a:rPr kumimoji="1" lang="ja-JP" altLang="en-US" sz="1100">
              <a:solidFill>
                <a:schemeClr val="dk1"/>
              </a:solidFill>
              <a:effectLst/>
              <a:latin typeface="+mn-lt"/>
              <a:ea typeface="+mn-ea"/>
              <a:cs typeface="+mn-cs"/>
            </a:rPr>
            <a:t>を行うとともに、公債費に限らず、基金残高、中長期的な収入見込みなど、全体的なバランスを考えた財政運営が必要となる。</a:t>
          </a:r>
          <a:endParaRPr kumimoji="0"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39</xdr:row>
      <xdr:rowOff>2857</xdr:rowOff>
    </xdr:to>
    <xdr:cxnSp macro="">
      <xdr:nvCxnSpPr>
        <xdr:cNvPr id="377" name="直線コネクタ 376"/>
        <xdr:cNvCxnSpPr/>
      </xdr:nvCxnSpPr>
      <xdr:spPr>
        <a:xfrm flipV="1">
          <a:off x="16179800" y="659288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2857</xdr:rowOff>
    </xdr:from>
    <xdr:to>
      <xdr:col>23</xdr:col>
      <xdr:colOff>406400</xdr:colOff>
      <xdr:row>39</xdr:row>
      <xdr:rowOff>45085</xdr:rowOff>
    </xdr:to>
    <xdr:cxnSp macro="">
      <xdr:nvCxnSpPr>
        <xdr:cNvPr id="380" name="直線コネクタ 379"/>
        <xdr:cNvCxnSpPr/>
      </xdr:nvCxnSpPr>
      <xdr:spPr>
        <a:xfrm flipV="1">
          <a:off x="15290800" y="668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45085</xdr:rowOff>
    </xdr:from>
    <xdr:to>
      <xdr:col>22</xdr:col>
      <xdr:colOff>203200</xdr:colOff>
      <xdr:row>39</xdr:row>
      <xdr:rowOff>69215</xdr:rowOff>
    </xdr:to>
    <xdr:cxnSp macro="">
      <xdr:nvCxnSpPr>
        <xdr:cNvPr id="383" name="直線コネクタ 382"/>
        <xdr:cNvCxnSpPr/>
      </xdr:nvCxnSpPr>
      <xdr:spPr>
        <a:xfrm flipV="1">
          <a:off x="14401800" y="673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69215</xdr:rowOff>
    </xdr:to>
    <xdr:cxnSp macro="">
      <xdr:nvCxnSpPr>
        <xdr:cNvPr id="386" name="直線コネクタ 385"/>
        <xdr:cNvCxnSpPr/>
      </xdr:nvCxnSpPr>
      <xdr:spPr>
        <a:xfrm>
          <a:off x="13512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6" name="円/楕円 395"/>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7"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98" name="円/楕円 397"/>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99" name="テキスト ボックス 398"/>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165735</xdr:rowOff>
    </xdr:from>
    <xdr:to>
      <xdr:col>22</xdr:col>
      <xdr:colOff>254000</xdr:colOff>
      <xdr:row>39</xdr:row>
      <xdr:rowOff>95885</xdr:rowOff>
    </xdr:to>
    <xdr:sp macro="" textlink="">
      <xdr:nvSpPr>
        <xdr:cNvPr id="400" name="円/楕円 399"/>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106062</xdr:rowOff>
    </xdr:from>
    <xdr:ext cx="762000" cy="259045"/>
    <xdr:sp macro="" textlink="">
      <xdr:nvSpPr>
        <xdr:cNvPr id="401" name="テキスト ボックス 400"/>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18415</xdr:rowOff>
    </xdr:from>
    <xdr:to>
      <xdr:col>21</xdr:col>
      <xdr:colOff>50800</xdr:colOff>
      <xdr:row>39</xdr:row>
      <xdr:rowOff>120015</xdr:rowOff>
    </xdr:to>
    <xdr:sp macro="" textlink="">
      <xdr:nvSpPr>
        <xdr:cNvPr id="402" name="円/楕円 401"/>
        <xdr:cNvSpPr/>
      </xdr:nvSpPr>
      <xdr:spPr>
        <a:xfrm>
          <a:off x="14351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130192</xdr:rowOff>
    </xdr:from>
    <xdr:ext cx="762000" cy="259045"/>
    <xdr:sp macro="" textlink="">
      <xdr:nvSpPr>
        <xdr:cNvPr id="403" name="テキスト ボックス 402"/>
        <xdr:cNvSpPr txBox="1"/>
      </xdr:nvSpPr>
      <xdr:spPr>
        <a:xfrm>
          <a:off x="14020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4" name="円/楕円 403"/>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5" name="テキスト ボックス 40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地方債残高</a:t>
          </a:r>
          <a:r>
            <a:rPr kumimoji="1" lang="ja-JP" altLang="en-US" sz="1300">
              <a:solidFill>
                <a:schemeClr val="dk1"/>
              </a:solidFill>
              <a:effectLst/>
              <a:latin typeface="+mn-lt"/>
              <a:ea typeface="+mn-ea"/>
              <a:cs typeface="+mn-cs"/>
            </a:rPr>
            <a:t>の減少</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継続的に</a:t>
          </a:r>
          <a:r>
            <a:rPr kumimoji="1" lang="ja-JP" altLang="ja-JP" sz="1300">
              <a:solidFill>
                <a:schemeClr val="dk1"/>
              </a:solidFill>
              <a:effectLst/>
              <a:latin typeface="+mn-lt"/>
              <a:ea typeface="+mn-ea"/>
              <a:cs typeface="+mn-cs"/>
            </a:rPr>
            <a:t>取り組んでおり、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年度に続き、</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も数値無しとなっている。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しかし、小中学校における児童・生徒数の増加等に対応するための、児童クラブ・幼稚園の整備や、ひたち野うしく地区への中学校建設など、今後も大規模な施設整備が</a:t>
          </a:r>
          <a:r>
            <a:rPr kumimoji="1" lang="ja-JP" altLang="en-US" sz="1300">
              <a:solidFill>
                <a:schemeClr val="dk1"/>
              </a:solidFill>
              <a:effectLst/>
              <a:latin typeface="+mn-lt"/>
              <a:ea typeface="+mn-ea"/>
              <a:cs typeface="+mn-cs"/>
            </a:rPr>
            <a:t>見込まれ、これに伴い、公債費残高の増加が予想される。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将来世代にただ負担を先送りするのではなく、基金の残高の確保にも努めていく。</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5"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6" name="フローチャート : 判断 435"/>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7" name="フローチャート : 判断 436"/>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8" name="テキスト ボックス 437"/>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9" name="フローチャート : 判断 438"/>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0" name="テキスト ボックス 439"/>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4" name="テキスト ボックス 443"/>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124270</xdr:rowOff>
    </xdr:from>
    <xdr:to>
      <xdr:col>22</xdr:col>
      <xdr:colOff>254000</xdr:colOff>
      <xdr:row>15</xdr:row>
      <xdr:rowOff>54420</xdr:rowOff>
    </xdr:to>
    <xdr:sp macro="" textlink="">
      <xdr:nvSpPr>
        <xdr:cNvPr id="450" name="円/楕円 449"/>
        <xdr:cNvSpPr/>
      </xdr:nvSpPr>
      <xdr:spPr>
        <a:xfrm>
          <a:off x="15240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64597</xdr:rowOff>
    </xdr:from>
    <xdr:ext cx="762000" cy="259045"/>
    <xdr:sp macro="" textlink="">
      <xdr:nvSpPr>
        <xdr:cNvPr id="451" name="テキスト ボックス 450"/>
        <xdr:cNvSpPr txBox="1"/>
      </xdr:nvSpPr>
      <xdr:spPr>
        <a:xfrm>
          <a:off x="14909800" y="22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84,378
83,340
58.92
25,898,040
24,396,212
913,635
14,653,573
22,033,332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これまで、正職員数を抑制し、その減少分については、非常勤職員を活用することで、人件費総額の抑制を図りながら、効率的な行政サービスの展開を図ってきている。</a:t>
          </a:r>
          <a:endParaRPr kumimoji="1" lang="en-US" altLang="ja-JP" sz="1300">
            <a:latin typeface="ＭＳ Ｐゴシック"/>
          </a:endParaRPr>
        </a:p>
        <a:p>
          <a:r>
            <a:rPr kumimoji="1" lang="ja-JP" altLang="en-US" sz="1300">
              <a:latin typeface="ＭＳ Ｐゴシック"/>
            </a:rPr>
            <a:t>しかし、結果的に人件費の減少にはつながっておらず、全国自治体、類似団体と、ほど同率での推移となっている。</a:t>
          </a:r>
          <a:endParaRPr kumimoji="1" lang="en-US" altLang="ja-JP" sz="1300">
            <a:latin typeface="ＭＳ Ｐゴシック"/>
          </a:endParaRPr>
        </a:p>
        <a:p>
          <a:r>
            <a:rPr kumimoji="1" lang="ja-JP" altLang="en-US" sz="1300">
              <a:latin typeface="ＭＳ Ｐゴシック"/>
            </a:rPr>
            <a:t>今後も行政サービスの向上を第一に考えるとともに、人件費の総額が増加しすぎることのないよう管理していく。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92710</xdr:rowOff>
    </xdr:to>
    <xdr:cxnSp macro="">
      <xdr:nvCxnSpPr>
        <xdr:cNvPr id="64" name="直線コネクタ 63"/>
        <xdr:cNvCxnSpPr/>
      </xdr:nvCxnSpPr>
      <xdr:spPr>
        <a:xfrm flipV="1">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130810</xdr:rowOff>
    </xdr:to>
    <xdr:cxnSp macro="">
      <xdr:nvCxnSpPr>
        <xdr:cNvPr id="67" name="直線コネクタ 66"/>
        <xdr:cNvCxnSpPr/>
      </xdr:nvCxnSpPr>
      <xdr:spPr>
        <a:xfrm flipV="1">
          <a:off x="3098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130810</xdr:rowOff>
    </xdr:to>
    <xdr:cxnSp macro="">
      <xdr:nvCxnSpPr>
        <xdr:cNvPr id="70" name="直線コネクタ 69"/>
        <xdr:cNvCxnSpPr/>
      </xdr:nvCxnSpPr>
      <xdr:spPr>
        <a:xfrm>
          <a:off x="2209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153670</xdr:rowOff>
    </xdr:to>
    <xdr:cxnSp macro="">
      <xdr:nvCxnSpPr>
        <xdr:cNvPr id="73" name="直線コネクタ 72"/>
        <xdr:cNvCxnSpPr/>
      </xdr:nvCxnSpPr>
      <xdr:spPr>
        <a:xfrm flipV="1">
          <a:off x="1320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7" name="円/楕円 86"/>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88" name="テキスト ボックス 87"/>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1" name="円/楕円 90"/>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2" name="テキスト ボックス 91"/>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住民生活を豊かにするための公共施設が整備されているため、その施設の管理費の中心となる物件費は</a:t>
          </a:r>
          <a:r>
            <a:rPr kumimoji="1" lang="ja-JP" altLang="en-US"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6.1</a:t>
          </a:r>
          <a:r>
            <a:rPr kumimoji="1" lang="ja-JP" altLang="en-US" sz="1300">
              <a:solidFill>
                <a:sysClr val="windowText" lastClr="000000"/>
              </a:solidFill>
              <a:effectLst/>
              <a:latin typeface="+mn-lt"/>
              <a:ea typeface="+mn-ea"/>
              <a:cs typeface="+mn-cs"/>
            </a:rPr>
            <a:t>ポイント高くなっている。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更に近年</a:t>
          </a:r>
          <a:r>
            <a:rPr kumimoji="1" lang="ja-JP" altLang="en-US" sz="1300">
              <a:solidFill>
                <a:sysClr val="windowText" lastClr="000000"/>
              </a:solidFill>
              <a:effectLst/>
              <a:latin typeface="+mn-lt"/>
              <a:ea typeface="+mn-ea"/>
              <a:cs typeface="+mn-cs"/>
            </a:rPr>
            <a:t>においては、施設や設備の老朽化に伴う維持管理費の増や、</a:t>
          </a:r>
          <a:r>
            <a:rPr kumimoji="1" lang="ja-JP" altLang="ja-JP" sz="1300">
              <a:solidFill>
                <a:sysClr val="windowText" lastClr="000000"/>
              </a:solidFill>
              <a:effectLst/>
              <a:latin typeface="+mn-lt"/>
              <a:ea typeface="+mn-ea"/>
              <a:cs typeface="+mn-cs"/>
            </a:rPr>
            <a:t>電気料の値上げ</a:t>
          </a:r>
          <a:r>
            <a:rPr kumimoji="1" lang="ja-JP" altLang="en-US" sz="1300">
              <a:solidFill>
                <a:sysClr val="windowText" lastClr="000000"/>
              </a:solidFill>
              <a:effectLst/>
              <a:latin typeface="+mn-lt"/>
              <a:ea typeface="+mn-ea"/>
              <a:cs typeface="+mn-cs"/>
            </a:rPr>
            <a:t>等も重なり</a:t>
          </a:r>
          <a:r>
            <a:rPr kumimoji="1" lang="ja-JP" altLang="ja-JP" sz="1300">
              <a:solidFill>
                <a:sysClr val="windowText" lastClr="000000"/>
              </a:solidFill>
              <a:effectLst/>
              <a:latin typeface="+mn-lt"/>
              <a:ea typeface="+mn-ea"/>
              <a:cs typeface="+mn-cs"/>
            </a:rPr>
            <a:t>物件費の抑制が進まない要因の</a:t>
          </a:r>
          <a:r>
            <a:rPr kumimoji="1" lang="ja-JP" altLang="ja-JP" sz="1300">
              <a:solidFill>
                <a:schemeClr val="dk1"/>
              </a:solidFill>
              <a:effectLst/>
              <a:latin typeface="+mn-lt"/>
              <a:ea typeface="+mn-ea"/>
              <a:cs typeface="+mn-cs"/>
            </a:rPr>
            <a:t>一つである。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今後はエネルギー政策の転換も含めた、抜本的な対応が必要である。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161290</xdr:rowOff>
    </xdr:to>
    <xdr:cxnSp macro="">
      <xdr:nvCxnSpPr>
        <xdr:cNvPr id="125" name="直線コネクタ 124"/>
        <xdr:cNvCxnSpPr/>
      </xdr:nvCxnSpPr>
      <xdr:spPr>
        <a:xfrm>
          <a:off x="15671800" y="3304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54610</xdr:rowOff>
    </xdr:to>
    <xdr:cxnSp macro="">
      <xdr:nvCxnSpPr>
        <xdr:cNvPr id="128" name="直線コネクタ 127"/>
        <xdr:cNvCxnSpPr/>
      </xdr:nvCxnSpPr>
      <xdr:spPr>
        <a:xfrm flipV="1">
          <a:off x="14782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19</xdr:row>
      <xdr:rowOff>54610</xdr:rowOff>
    </xdr:to>
    <xdr:cxnSp macro="">
      <xdr:nvCxnSpPr>
        <xdr:cNvPr id="131" name="直線コネクタ 130"/>
        <xdr:cNvCxnSpPr/>
      </xdr:nvCxnSpPr>
      <xdr:spPr>
        <a:xfrm>
          <a:off x="13893800" y="319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111760</xdr:rowOff>
    </xdr:from>
    <xdr:to>
      <xdr:col>20</xdr:col>
      <xdr:colOff>158750</xdr:colOff>
      <xdr:row>18</xdr:row>
      <xdr:rowOff>165100</xdr:rowOff>
    </xdr:to>
    <xdr:cxnSp macro="">
      <xdr:nvCxnSpPr>
        <xdr:cNvPr id="134" name="直線コネクタ 133"/>
        <xdr:cNvCxnSpPr/>
      </xdr:nvCxnSpPr>
      <xdr:spPr>
        <a:xfrm flipV="1">
          <a:off x="13004800" y="3197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110490</xdr:rowOff>
    </xdr:from>
    <xdr:to>
      <xdr:col>24</xdr:col>
      <xdr:colOff>82550</xdr:colOff>
      <xdr:row>20</xdr:row>
      <xdr:rowOff>40640</xdr:rowOff>
    </xdr:to>
    <xdr:sp macro="" textlink="">
      <xdr:nvSpPr>
        <xdr:cNvPr id="144" name="円/楕円 143"/>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82567</xdr:rowOff>
    </xdr:from>
    <xdr:ext cx="762000" cy="259045"/>
    <xdr:sp macro="" textlink="">
      <xdr:nvSpPr>
        <xdr:cNvPr id="145"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6" name="円/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48" name="円/楕円 147"/>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49" name="テキスト ボックス 148"/>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0" name="円/楕円 149"/>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1" name="テキスト ボックス 150"/>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2" name="円/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年度までは全国の自治体、類似団体と比較しても、平均を下回って推移してきたが、平成</a:t>
          </a:r>
          <a:r>
            <a:rPr kumimoji="1" lang="en-US" altLang="ja-JP" sz="1300">
              <a:latin typeface="ＭＳ Ｐゴシック"/>
            </a:rPr>
            <a:t>26</a:t>
          </a:r>
          <a:r>
            <a:rPr kumimoji="1" lang="ja-JP" altLang="en-US" sz="1300">
              <a:latin typeface="ＭＳ Ｐゴシック"/>
            </a:rPr>
            <a:t>年度においては、全国平均値と同値となった。本市においては、高齢化が進んでいることに加え、近年、</a:t>
          </a:r>
          <a:r>
            <a:rPr kumimoji="1" lang="ja-JP" altLang="ja-JP" sz="1300">
              <a:solidFill>
                <a:schemeClr val="dk1"/>
              </a:solidFill>
              <a:effectLst/>
              <a:latin typeface="+mn-lt"/>
              <a:ea typeface="+mn-ea"/>
              <a:cs typeface="+mn-cs"/>
            </a:rPr>
            <a:t>民間保育園の運営費補助金の増加や、障害者に対する給付費の増加が著しく、今後も</a:t>
          </a:r>
          <a:r>
            <a:rPr kumimoji="1" lang="ja-JP" altLang="en-US" sz="1300">
              <a:solidFill>
                <a:schemeClr val="dk1"/>
              </a:solidFill>
              <a:effectLst/>
              <a:latin typeface="+mn-lt"/>
              <a:ea typeface="+mn-ea"/>
              <a:cs typeface="+mn-cs"/>
            </a:rPr>
            <a:t>当面は</a:t>
          </a:r>
          <a:r>
            <a:rPr kumimoji="1" lang="ja-JP" altLang="ja-JP" sz="1300">
              <a:solidFill>
                <a:schemeClr val="dk1"/>
              </a:solidFill>
              <a:effectLst/>
              <a:latin typeface="+mn-lt"/>
              <a:ea typeface="+mn-ea"/>
              <a:cs typeface="+mn-cs"/>
            </a:rPr>
            <a:t>扶助費の増加</a:t>
          </a:r>
          <a:r>
            <a:rPr kumimoji="1" lang="ja-JP" altLang="en-US" sz="1300">
              <a:solidFill>
                <a:schemeClr val="dk1"/>
              </a:solidFill>
              <a:effectLst/>
              <a:latin typeface="+mn-lt"/>
              <a:ea typeface="+mn-ea"/>
              <a:cs typeface="+mn-cs"/>
            </a:rPr>
            <a:t>が続くことが予想される。引き続き、</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を的確に把握</a:t>
          </a:r>
          <a:r>
            <a:rPr kumimoji="1" lang="ja-JP" altLang="ja-JP" sz="1300">
              <a:solidFill>
                <a:schemeClr val="dk1"/>
              </a:solidFill>
              <a:effectLst/>
              <a:latin typeface="+mn-lt"/>
              <a:ea typeface="+mn-ea"/>
              <a:cs typeface="+mn-cs"/>
            </a:rPr>
            <a:t>するとともに、</a:t>
          </a:r>
          <a:r>
            <a:rPr kumimoji="1" lang="ja-JP" altLang="en-US" sz="1300">
              <a:solidFill>
                <a:sysClr val="windowText" lastClr="000000"/>
              </a:solidFill>
              <a:effectLst/>
              <a:latin typeface="+mn-lt"/>
              <a:ea typeface="+mn-ea"/>
              <a:cs typeface="+mn-cs"/>
            </a:rPr>
            <a:t>適正な執行に努めていく。</a:t>
          </a:r>
          <a:endParaRPr lang="ja-JP" altLang="ja-JP" sz="1300">
            <a:solidFill>
              <a:sysClr val="windowText" lastClr="000000"/>
            </a:solidFill>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55</xdr:row>
      <xdr:rowOff>39370</xdr:rowOff>
    </xdr:to>
    <xdr:cxnSp macro="">
      <xdr:nvCxnSpPr>
        <xdr:cNvPr id="186" name="直線コネクタ 185"/>
        <xdr:cNvCxnSpPr/>
      </xdr:nvCxnSpPr>
      <xdr:spPr>
        <a:xfrm>
          <a:off x="3987800" y="9354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96520</xdr:rowOff>
    </xdr:to>
    <xdr:cxnSp macro="">
      <xdr:nvCxnSpPr>
        <xdr:cNvPr id="189" name="直線コネクタ 188"/>
        <xdr:cNvCxnSpPr/>
      </xdr:nvCxnSpPr>
      <xdr:spPr>
        <a:xfrm>
          <a:off x="3098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43180</xdr:rowOff>
    </xdr:from>
    <xdr:to>
      <xdr:col>4</xdr:col>
      <xdr:colOff>346075</xdr:colOff>
      <xdr:row>54</xdr:row>
      <xdr:rowOff>88900</xdr:rowOff>
    </xdr:to>
    <xdr:cxnSp macro="">
      <xdr:nvCxnSpPr>
        <xdr:cNvPr id="192" name="直線コネクタ 191"/>
        <xdr:cNvCxnSpPr/>
      </xdr:nvCxnSpPr>
      <xdr:spPr>
        <a:xfrm>
          <a:off x="2209800" y="930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43180</xdr:rowOff>
    </xdr:from>
    <xdr:to>
      <xdr:col>3</xdr:col>
      <xdr:colOff>142875</xdr:colOff>
      <xdr:row>54</xdr:row>
      <xdr:rowOff>50800</xdr:rowOff>
    </xdr:to>
    <xdr:cxnSp macro="">
      <xdr:nvCxnSpPr>
        <xdr:cNvPr id="195" name="直線コネクタ 194"/>
        <xdr:cNvCxnSpPr/>
      </xdr:nvCxnSpPr>
      <xdr:spPr>
        <a:xfrm flipV="1">
          <a:off x="1320800" y="930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205" name="円/楕円 204"/>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132097</xdr:rowOff>
    </xdr:from>
    <xdr:ext cx="762000" cy="259045"/>
    <xdr:sp macro="" textlink="">
      <xdr:nvSpPr>
        <xdr:cNvPr id="206" name="扶助費該当値テキスト"/>
        <xdr:cNvSpPr txBox="1"/>
      </xdr:nvSpPr>
      <xdr:spPr>
        <a:xfrm>
          <a:off x="49149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163830</xdr:rowOff>
    </xdr:from>
    <xdr:to>
      <xdr:col>3</xdr:col>
      <xdr:colOff>193675</xdr:colOff>
      <xdr:row>54</xdr:row>
      <xdr:rowOff>93980</xdr:rowOff>
    </xdr:to>
    <xdr:sp macro="" textlink="">
      <xdr:nvSpPr>
        <xdr:cNvPr id="211" name="円/楕円 210"/>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104157</xdr:rowOff>
    </xdr:from>
    <xdr:ext cx="762000" cy="259045"/>
    <xdr:sp macro="" textlink="">
      <xdr:nvSpPr>
        <xdr:cNvPr id="212" name="テキスト ボックス 211"/>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類似団体と比較して３ポイント低くなっている。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介護保険事業や、後期高齢者医療等の特別会計への</a:t>
          </a:r>
          <a:r>
            <a:rPr kumimoji="1" lang="ja-JP" altLang="en-US" sz="1300">
              <a:solidFill>
                <a:sysClr val="windowText" lastClr="000000"/>
              </a:solidFill>
              <a:effectLst/>
              <a:latin typeface="+mn-lt"/>
              <a:ea typeface="+mn-ea"/>
              <a:cs typeface="+mn-cs"/>
            </a:rPr>
            <a:t>繰出金が多額となっており、</a:t>
          </a:r>
          <a:r>
            <a:rPr kumimoji="1" lang="ja-JP" altLang="ja-JP" sz="1300">
              <a:solidFill>
                <a:sysClr val="windowText" lastClr="000000"/>
              </a:solidFill>
              <a:effectLst/>
              <a:latin typeface="+mn-lt"/>
              <a:ea typeface="+mn-ea"/>
              <a:cs typeface="+mn-cs"/>
            </a:rPr>
            <a:t>これらの経費については増加傾向にある。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これは、全国的にも同傾向ではあるが、原因の追究と、問題解決の対応を独自に検討していく必要がある</a:t>
          </a:r>
          <a:r>
            <a:rPr kumimoji="1" lang="ja-JP" altLang="en-US" sz="13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153670</xdr:rowOff>
    </xdr:to>
    <xdr:cxnSp macro="">
      <xdr:nvCxnSpPr>
        <xdr:cNvPr id="247" name="直線コネクタ 246"/>
        <xdr:cNvCxnSpPr/>
      </xdr:nvCxnSpPr>
      <xdr:spPr>
        <a:xfrm flipV="1">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153670</xdr:rowOff>
    </xdr:to>
    <xdr:cxnSp macro="">
      <xdr:nvCxnSpPr>
        <xdr:cNvPr id="250" name="直線コネクタ 249"/>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138430</xdr:rowOff>
    </xdr:to>
    <xdr:cxnSp macro="">
      <xdr:nvCxnSpPr>
        <xdr:cNvPr id="253" name="直線コネクタ 252"/>
        <xdr:cNvCxnSpPr/>
      </xdr:nvCxnSpPr>
      <xdr:spPr>
        <a:xfrm>
          <a:off x="13893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168910</xdr:rowOff>
    </xdr:to>
    <xdr:cxnSp macro="">
      <xdr:nvCxnSpPr>
        <xdr:cNvPr id="256" name="直線コネクタ 255"/>
        <xdr:cNvCxnSpPr/>
      </xdr:nvCxnSpPr>
      <xdr:spPr>
        <a:xfrm flipV="1">
          <a:off x="13004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6" name="円/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2" name="円/楕円 271"/>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3" name="テキスト ボックス 27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類似団体と比較して</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ポイント高くなっている。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要因としては、公的病院等運営補助金や行政区運営補助金が多額となっているためである。</a:t>
          </a:r>
          <a:r>
            <a:rPr kumimoji="1" lang="ja-JP" altLang="ja-JP" sz="1300">
              <a:solidFill>
                <a:sysClr val="windowText" lastClr="000000"/>
              </a:solidFill>
              <a:effectLst/>
              <a:latin typeface="+mn-lt"/>
              <a:ea typeface="+mn-ea"/>
              <a:cs typeface="+mn-cs"/>
            </a:rPr>
            <a:t>補助費については、</a:t>
          </a:r>
          <a:r>
            <a:rPr kumimoji="1" lang="ja-JP" altLang="en-US" sz="1300">
              <a:solidFill>
                <a:sysClr val="windowText" lastClr="000000"/>
              </a:solidFill>
              <a:effectLst/>
              <a:latin typeface="+mn-lt"/>
              <a:ea typeface="+mn-ea"/>
              <a:cs typeface="+mn-cs"/>
            </a:rPr>
            <a:t>市民活動を活性化させるもの、将来に渡り継続される地域の創造に繋がるも</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を支援していくためには</a:t>
          </a:r>
          <a:r>
            <a:rPr kumimoji="1" lang="ja-JP" altLang="ja-JP" sz="1300">
              <a:solidFill>
                <a:sysClr val="windowText" lastClr="000000"/>
              </a:solidFill>
              <a:effectLst/>
              <a:latin typeface="+mn-lt"/>
              <a:ea typeface="+mn-ea"/>
              <a:cs typeface="+mn-cs"/>
            </a:rPr>
            <a:t>必要なもので</a:t>
          </a:r>
          <a:r>
            <a:rPr kumimoji="1" lang="ja-JP" altLang="en-US" sz="1300">
              <a:solidFill>
                <a:sysClr val="windowText" lastClr="000000"/>
              </a:solidFill>
              <a:effectLst/>
              <a:latin typeface="+mn-lt"/>
              <a:ea typeface="+mn-ea"/>
              <a:cs typeface="+mn-cs"/>
            </a:rPr>
            <a:t>あるが、</a:t>
          </a:r>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補助対象事業の内容の精査を行い、</a:t>
          </a:r>
          <a:r>
            <a:rPr kumimoji="1" lang="ja-JP" altLang="ja-JP" sz="1300">
              <a:solidFill>
                <a:schemeClr val="dk1"/>
              </a:solidFill>
              <a:effectLst/>
              <a:latin typeface="+mn-lt"/>
              <a:ea typeface="+mn-ea"/>
              <a:cs typeface="+mn-cs"/>
            </a:rPr>
            <a:t>必要な分野に適正な補助を行うことのできるよう管理していく。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140716</xdr:rowOff>
    </xdr:to>
    <xdr:cxnSp macro="">
      <xdr:nvCxnSpPr>
        <xdr:cNvPr id="305" name="直線コネクタ 304"/>
        <xdr:cNvCxnSpPr/>
      </xdr:nvCxnSpPr>
      <xdr:spPr>
        <a:xfrm>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113284</xdr:rowOff>
    </xdr:to>
    <xdr:cxnSp macro="">
      <xdr:nvCxnSpPr>
        <xdr:cNvPr id="308" name="直線コネクタ 307"/>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11" name="直線コネクタ 310"/>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149860</xdr:rowOff>
    </xdr:to>
    <xdr:cxnSp macro="">
      <xdr:nvCxnSpPr>
        <xdr:cNvPr id="314" name="直線コネクタ 313"/>
        <xdr:cNvCxnSpPr/>
      </xdr:nvCxnSpPr>
      <xdr:spPr>
        <a:xfrm flipV="1">
          <a:off x="13004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4" name="円/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5"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6" name="円/楕円 325"/>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27" name="テキスト ボックス 32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8" name="円/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9" name="テキスト ボックス 328"/>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0" name="円/楕円 329"/>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1" name="テキスト ボックス 330"/>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2" name="円/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3" name="テキスト ボックス 332"/>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運動公園整備事業債やごみ処理施設整備事業債の償還完了などにより、前年度より</a:t>
          </a:r>
          <a:r>
            <a:rPr kumimoji="1" lang="en-US" altLang="ja-JP" sz="1300">
              <a:solidFill>
                <a:sysClr val="windowText" lastClr="000000"/>
              </a:solidFill>
              <a:effectLst/>
              <a:latin typeface="+mn-lt"/>
              <a:ea typeface="+mn-ea"/>
              <a:cs typeface="+mn-cs"/>
            </a:rPr>
            <a:t>1.8</a:t>
          </a:r>
          <a:r>
            <a:rPr kumimoji="1" lang="ja-JP" altLang="en-US" sz="1300">
              <a:solidFill>
                <a:sysClr val="windowText" lastClr="000000"/>
              </a:solidFill>
              <a:effectLst/>
              <a:latin typeface="+mn-lt"/>
              <a:ea typeface="+mn-ea"/>
              <a:cs typeface="+mn-cs"/>
            </a:rPr>
            <a:t>ポイント減少している。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類似団体と比較しても、</a:t>
          </a:r>
          <a:r>
            <a:rPr kumimoji="1" lang="en-US" altLang="ja-JP" sz="1300">
              <a:solidFill>
                <a:sysClr val="windowText" lastClr="000000"/>
              </a:solidFill>
              <a:effectLst/>
              <a:latin typeface="+mn-lt"/>
              <a:ea typeface="+mn-ea"/>
              <a:cs typeface="+mn-cs"/>
            </a:rPr>
            <a:t>4.9</a:t>
          </a:r>
          <a:r>
            <a:rPr kumimoji="1" lang="ja-JP" altLang="en-US" sz="1300">
              <a:solidFill>
                <a:sysClr val="windowText" lastClr="000000"/>
              </a:solidFill>
              <a:effectLst/>
              <a:latin typeface="+mn-lt"/>
              <a:ea typeface="+mn-ea"/>
              <a:cs typeface="+mn-cs"/>
            </a:rPr>
            <a:t>ポイント低くなっている。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ここ数年は減少傾向であるが、引き続き、各年度の償還額が過度の負担となることのないよう、</a:t>
          </a:r>
          <a:r>
            <a:rPr kumimoji="1" lang="ja-JP" altLang="ja-JP" sz="1300">
              <a:solidFill>
                <a:sysClr val="windowText" lastClr="000000"/>
              </a:solidFill>
              <a:effectLst/>
              <a:latin typeface="+mn-lt"/>
              <a:ea typeface="+mn-ea"/>
              <a:cs typeface="+mn-cs"/>
            </a:rPr>
            <a:t>毎年の償還計画をしっかり把握したうえで</a:t>
          </a:r>
          <a:r>
            <a:rPr kumimoji="1" lang="ja-JP" altLang="ja-JP" sz="1300">
              <a:solidFill>
                <a:schemeClr val="dk1"/>
              </a:solidFill>
              <a:effectLst/>
              <a:latin typeface="+mn-lt"/>
              <a:ea typeface="+mn-ea"/>
              <a:cs typeface="+mn-cs"/>
            </a:rPr>
            <a:t>、市債の全体的な管理を行っていく。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42418</xdr:rowOff>
    </xdr:to>
    <xdr:cxnSp macro="">
      <xdr:nvCxnSpPr>
        <xdr:cNvPr id="363" name="直線コネクタ 362"/>
        <xdr:cNvCxnSpPr/>
      </xdr:nvCxnSpPr>
      <xdr:spPr>
        <a:xfrm flipV="1">
          <a:off x="3987800" y="131617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133858</xdr:rowOff>
    </xdr:to>
    <xdr:cxnSp macro="">
      <xdr:nvCxnSpPr>
        <xdr:cNvPr id="366" name="直線コネクタ 365"/>
        <xdr:cNvCxnSpPr/>
      </xdr:nvCxnSpPr>
      <xdr:spPr>
        <a:xfrm flipV="1">
          <a:off x="3098800" y="13244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147574</xdr:rowOff>
    </xdr:to>
    <xdr:cxnSp macro="">
      <xdr:nvCxnSpPr>
        <xdr:cNvPr id="369" name="直線コネクタ 368"/>
        <xdr:cNvCxnSpPr/>
      </xdr:nvCxnSpPr>
      <xdr:spPr>
        <a:xfrm flipV="1">
          <a:off x="2209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165863</xdr:rowOff>
    </xdr:to>
    <xdr:cxnSp macro="">
      <xdr:nvCxnSpPr>
        <xdr:cNvPr id="372" name="直線コネクタ 371"/>
        <xdr:cNvCxnSpPr/>
      </xdr:nvCxnSpPr>
      <xdr:spPr>
        <a:xfrm flipV="1">
          <a:off x="1320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2" name="円/楕円 381"/>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3"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4" name="円/楕円 383"/>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5" name="テキスト ボックス 384"/>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6" name="円/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7" name="テキスト ボックス 386"/>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8" name="円/楕円 387"/>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9" name="テキスト ボックス 388"/>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0" name="円/楕円 389"/>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391" name="テキスト ボックス 390"/>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前年度から</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ポイント増加しており、類似団体と比較しても</a:t>
          </a:r>
          <a:r>
            <a:rPr kumimoji="1" lang="en-US" altLang="ja-JP" sz="1300">
              <a:solidFill>
                <a:sysClr val="windowText" lastClr="000000"/>
              </a:solidFill>
              <a:effectLst/>
              <a:latin typeface="+mn-lt"/>
              <a:ea typeface="+mn-ea"/>
              <a:cs typeface="+mn-cs"/>
            </a:rPr>
            <a:t>6.4</a:t>
          </a:r>
          <a:r>
            <a:rPr kumimoji="1" lang="ja-JP" altLang="en-US" sz="1300">
              <a:solidFill>
                <a:sysClr val="windowText" lastClr="000000"/>
              </a:solidFill>
              <a:effectLst/>
              <a:latin typeface="+mn-lt"/>
              <a:ea typeface="+mn-ea"/>
              <a:cs typeface="+mn-cs"/>
            </a:rPr>
            <a:t>ポイント高くなっている。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施設の管理費を中心とした物件費</a:t>
          </a:r>
          <a:r>
            <a:rPr kumimoji="1" lang="ja-JP" altLang="ja-JP" sz="1300">
              <a:solidFill>
                <a:schemeClr val="dk1"/>
              </a:solidFill>
              <a:effectLst/>
              <a:latin typeface="+mn-lt"/>
              <a:ea typeface="+mn-ea"/>
              <a:cs typeface="+mn-cs"/>
            </a:rPr>
            <a:t>の高騰が市全体の経常収支比率を押し上げている。施設</a:t>
          </a:r>
          <a:r>
            <a:rPr kumimoji="1" lang="ja-JP" altLang="en-US" sz="1300">
              <a:solidFill>
                <a:schemeClr val="dk1"/>
              </a:solidFill>
              <a:effectLst/>
              <a:latin typeface="+mn-lt"/>
              <a:ea typeface="+mn-ea"/>
              <a:cs typeface="+mn-cs"/>
            </a:rPr>
            <a:t>管理費</a:t>
          </a:r>
          <a:r>
            <a:rPr kumimoji="1" lang="ja-JP" altLang="ja-JP" sz="1300">
              <a:solidFill>
                <a:schemeClr val="dk1"/>
              </a:solidFill>
              <a:effectLst/>
              <a:latin typeface="+mn-lt"/>
              <a:ea typeface="+mn-ea"/>
              <a:cs typeface="+mn-cs"/>
            </a:rPr>
            <a:t>を適正に管理し、住民生活の利便性を向上させていくことは、必要不可欠なものであり、より効果的・効率的に行うなど、常に改善策を検討しながら、抑制に取り組んでいきたい。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62230</xdr:rowOff>
    </xdr:to>
    <xdr:cxnSp macro="">
      <xdr:nvCxnSpPr>
        <xdr:cNvPr id="424" name="直線コネクタ 423"/>
        <xdr:cNvCxnSpPr/>
      </xdr:nvCxnSpPr>
      <xdr:spPr>
        <a:xfrm>
          <a:off x="15671800" y="131533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127000</xdr:rowOff>
    </xdr:to>
    <xdr:cxnSp macro="">
      <xdr:nvCxnSpPr>
        <xdr:cNvPr id="427" name="直線コネクタ 426"/>
        <xdr:cNvCxnSpPr/>
      </xdr:nvCxnSpPr>
      <xdr:spPr>
        <a:xfrm flipV="1">
          <a:off x="14782800" y="13153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127000</xdr:rowOff>
    </xdr:to>
    <xdr:cxnSp macro="">
      <xdr:nvCxnSpPr>
        <xdr:cNvPr id="430" name="直線コネクタ 429"/>
        <xdr:cNvCxnSpPr/>
      </xdr:nvCxnSpPr>
      <xdr:spPr>
        <a:xfrm>
          <a:off x="13893800" y="13031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xdr:rowOff>
    </xdr:from>
    <xdr:to>
      <xdr:col>20</xdr:col>
      <xdr:colOff>158750</xdr:colOff>
      <xdr:row>76</xdr:row>
      <xdr:rowOff>142239</xdr:rowOff>
    </xdr:to>
    <xdr:cxnSp macro="">
      <xdr:nvCxnSpPr>
        <xdr:cNvPr id="433" name="直線コネクタ 432"/>
        <xdr:cNvCxnSpPr/>
      </xdr:nvCxnSpPr>
      <xdr:spPr>
        <a:xfrm flipV="1">
          <a:off x="13004800" y="130314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3" name="円/楕円 442"/>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154957</xdr:rowOff>
    </xdr:from>
    <xdr:ext cx="762000" cy="259045"/>
    <xdr:sp macro="" textlink="">
      <xdr:nvSpPr>
        <xdr:cNvPr id="444"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5" name="円/楕円 444"/>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46" name="テキスト ボックス 445"/>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7" name="円/楕円 44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48" name="テキスト ボックス 44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49" name="円/楕円 448"/>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36847</xdr:rowOff>
    </xdr:from>
    <xdr:ext cx="762000" cy="259045"/>
    <xdr:sp macro="" textlink="">
      <xdr:nvSpPr>
        <xdr:cNvPr id="450" name="テキスト ボックス 449"/>
        <xdr:cNvSpPr txBox="1"/>
      </xdr:nvSpPr>
      <xdr:spPr>
        <a:xfrm>
          <a:off x="13512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1" name="円/楕円 450"/>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2" name="テキスト ボックス 451"/>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47132</xdr:rowOff>
    </xdr:from>
    <xdr:to>
      <xdr:col>4</xdr:col>
      <xdr:colOff>1117600</xdr:colOff>
      <xdr:row>19</xdr:row>
      <xdr:rowOff>53026</xdr:rowOff>
    </xdr:to>
    <xdr:cxnSp macro="">
      <xdr:nvCxnSpPr>
        <xdr:cNvPr id="52" name="直線コネクタ 51"/>
        <xdr:cNvCxnSpPr/>
      </xdr:nvCxnSpPr>
      <xdr:spPr bwMode="auto">
        <a:xfrm flipV="1">
          <a:off x="5003800" y="3352307"/>
          <a:ext cx="647700" cy="5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34216</xdr:rowOff>
    </xdr:from>
    <xdr:to>
      <xdr:col>4</xdr:col>
      <xdr:colOff>469900</xdr:colOff>
      <xdr:row>19</xdr:row>
      <xdr:rowOff>53026</xdr:rowOff>
    </xdr:to>
    <xdr:cxnSp macro="">
      <xdr:nvCxnSpPr>
        <xdr:cNvPr id="55" name="直線コネクタ 54"/>
        <xdr:cNvCxnSpPr/>
      </xdr:nvCxnSpPr>
      <xdr:spPr bwMode="auto">
        <a:xfrm>
          <a:off x="4305300" y="3339391"/>
          <a:ext cx="6985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23716</xdr:rowOff>
    </xdr:from>
    <xdr:to>
      <xdr:col>3</xdr:col>
      <xdr:colOff>904875</xdr:colOff>
      <xdr:row>19</xdr:row>
      <xdr:rowOff>34216</xdr:rowOff>
    </xdr:to>
    <xdr:cxnSp macro="">
      <xdr:nvCxnSpPr>
        <xdr:cNvPr id="58" name="直線コネクタ 57"/>
        <xdr:cNvCxnSpPr/>
      </xdr:nvCxnSpPr>
      <xdr:spPr bwMode="auto">
        <a:xfrm>
          <a:off x="3606800" y="3328891"/>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23716</xdr:rowOff>
    </xdr:from>
    <xdr:to>
      <xdr:col>3</xdr:col>
      <xdr:colOff>206375</xdr:colOff>
      <xdr:row>19</xdr:row>
      <xdr:rowOff>44584</xdr:rowOff>
    </xdr:to>
    <xdr:cxnSp macro="">
      <xdr:nvCxnSpPr>
        <xdr:cNvPr id="61" name="直線コネクタ 60"/>
        <xdr:cNvCxnSpPr/>
      </xdr:nvCxnSpPr>
      <xdr:spPr bwMode="auto">
        <a:xfrm flipV="1">
          <a:off x="2908300" y="3328891"/>
          <a:ext cx="6985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167782</xdr:rowOff>
    </xdr:from>
    <xdr:to>
      <xdr:col>5</xdr:col>
      <xdr:colOff>34925</xdr:colOff>
      <xdr:row>19</xdr:row>
      <xdr:rowOff>97932</xdr:rowOff>
    </xdr:to>
    <xdr:sp macro="" textlink="">
      <xdr:nvSpPr>
        <xdr:cNvPr id="71" name="円/楕円 70"/>
        <xdr:cNvSpPr/>
      </xdr:nvSpPr>
      <xdr:spPr bwMode="auto">
        <a:xfrm>
          <a:off x="5600700" y="330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139859</xdr:rowOff>
    </xdr:from>
    <xdr:ext cx="762000" cy="259045"/>
    <xdr:sp macro="" textlink="">
      <xdr:nvSpPr>
        <xdr:cNvPr id="72" name="人口1人当たり決算額の推移該当値テキスト130"/>
        <xdr:cNvSpPr txBox="1"/>
      </xdr:nvSpPr>
      <xdr:spPr>
        <a:xfrm>
          <a:off x="5740400" y="327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2226</xdr:rowOff>
    </xdr:from>
    <xdr:to>
      <xdr:col>4</xdr:col>
      <xdr:colOff>520700</xdr:colOff>
      <xdr:row>19</xdr:row>
      <xdr:rowOff>103826</xdr:rowOff>
    </xdr:to>
    <xdr:sp macro="" textlink="">
      <xdr:nvSpPr>
        <xdr:cNvPr id="73" name="円/楕円 72"/>
        <xdr:cNvSpPr/>
      </xdr:nvSpPr>
      <xdr:spPr bwMode="auto">
        <a:xfrm>
          <a:off x="4953000" y="330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88603</xdr:rowOff>
    </xdr:from>
    <xdr:ext cx="736600" cy="259045"/>
    <xdr:sp macro="" textlink="">
      <xdr:nvSpPr>
        <xdr:cNvPr id="74" name="テキスト ボックス 73"/>
        <xdr:cNvSpPr txBox="1"/>
      </xdr:nvSpPr>
      <xdr:spPr>
        <a:xfrm>
          <a:off x="4622800" y="339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154866</xdr:rowOff>
    </xdr:from>
    <xdr:to>
      <xdr:col>3</xdr:col>
      <xdr:colOff>955675</xdr:colOff>
      <xdr:row>19</xdr:row>
      <xdr:rowOff>85016</xdr:rowOff>
    </xdr:to>
    <xdr:sp macro="" textlink="">
      <xdr:nvSpPr>
        <xdr:cNvPr id="75" name="円/楕円 74"/>
        <xdr:cNvSpPr/>
      </xdr:nvSpPr>
      <xdr:spPr bwMode="auto">
        <a:xfrm>
          <a:off x="4254500" y="328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69793</xdr:rowOff>
    </xdr:from>
    <xdr:ext cx="762000" cy="259045"/>
    <xdr:sp macro="" textlink="">
      <xdr:nvSpPr>
        <xdr:cNvPr id="76" name="テキスト ボックス 75"/>
        <xdr:cNvSpPr txBox="1"/>
      </xdr:nvSpPr>
      <xdr:spPr>
        <a:xfrm>
          <a:off x="3924300" y="33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144366</xdr:rowOff>
    </xdr:from>
    <xdr:to>
      <xdr:col>3</xdr:col>
      <xdr:colOff>257175</xdr:colOff>
      <xdr:row>19</xdr:row>
      <xdr:rowOff>74516</xdr:rowOff>
    </xdr:to>
    <xdr:sp macro="" textlink="">
      <xdr:nvSpPr>
        <xdr:cNvPr id="77" name="円/楕円 76"/>
        <xdr:cNvSpPr/>
      </xdr:nvSpPr>
      <xdr:spPr bwMode="auto">
        <a:xfrm>
          <a:off x="3556000" y="327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59293</xdr:rowOff>
    </xdr:from>
    <xdr:ext cx="762000" cy="259045"/>
    <xdr:sp macro="" textlink="">
      <xdr:nvSpPr>
        <xdr:cNvPr id="78" name="テキスト ボックス 77"/>
        <xdr:cNvSpPr txBox="1"/>
      </xdr:nvSpPr>
      <xdr:spPr>
        <a:xfrm>
          <a:off x="3225800" y="33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165234</xdr:rowOff>
    </xdr:from>
    <xdr:to>
      <xdr:col>2</xdr:col>
      <xdr:colOff>692150</xdr:colOff>
      <xdr:row>19</xdr:row>
      <xdr:rowOff>95384</xdr:rowOff>
    </xdr:to>
    <xdr:sp macro="" textlink="">
      <xdr:nvSpPr>
        <xdr:cNvPr id="79" name="円/楕円 78"/>
        <xdr:cNvSpPr/>
      </xdr:nvSpPr>
      <xdr:spPr bwMode="auto">
        <a:xfrm>
          <a:off x="2857500" y="329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80161</xdr:rowOff>
    </xdr:from>
    <xdr:ext cx="762000" cy="259045"/>
    <xdr:sp macro="" textlink="">
      <xdr:nvSpPr>
        <xdr:cNvPr id="80" name="テキスト ボックス 79"/>
        <xdr:cNvSpPr txBox="1"/>
      </xdr:nvSpPr>
      <xdr:spPr>
        <a:xfrm>
          <a:off x="2527300" y="33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104616</xdr:rowOff>
    </xdr:from>
    <xdr:to>
      <xdr:col>4</xdr:col>
      <xdr:colOff>1117600</xdr:colOff>
      <xdr:row>37</xdr:row>
      <xdr:rowOff>20796</xdr:rowOff>
    </xdr:to>
    <xdr:cxnSp macro="">
      <xdr:nvCxnSpPr>
        <xdr:cNvPr id="113" name="直線コネクタ 112"/>
        <xdr:cNvCxnSpPr/>
      </xdr:nvCxnSpPr>
      <xdr:spPr bwMode="auto">
        <a:xfrm>
          <a:off x="5003800" y="7057866"/>
          <a:ext cx="647700" cy="8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61144</xdr:rowOff>
    </xdr:from>
    <xdr:to>
      <xdr:col>4</xdr:col>
      <xdr:colOff>469900</xdr:colOff>
      <xdr:row>36</xdr:row>
      <xdr:rowOff>104616</xdr:rowOff>
    </xdr:to>
    <xdr:cxnSp macro="">
      <xdr:nvCxnSpPr>
        <xdr:cNvPr id="116" name="直線コネクタ 115"/>
        <xdr:cNvCxnSpPr/>
      </xdr:nvCxnSpPr>
      <xdr:spPr bwMode="auto">
        <a:xfrm>
          <a:off x="4305300" y="7014394"/>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43809</xdr:rowOff>
    </xdr:from>
    <xdr:to>
      <xdr:col>3</xdr:col>
      <xdr:colOff>904875</xdr:colOff>
      <xdr:row>36</xdr:row>
      <xdr:rowOff>61144</xdr:rowOff>
    </xdr:to>
    <xdr:cxnSp macro="">
      <xdr:nvCxnSpPr>
        <xdr:cNvPr id="119" name="直線コネクタ 118"/>
        <xdr:cNvCxnSpPr/>
      </xdr:nvCxnSpPr>
      <xdr:spPr bwMode="auto">
        <a:xfrm>
          <a:off x="3606800" y="6997059"/>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43809</xdr:rowOff>
    </xdr:from>
    <xdr:to>
      <xdr:col>3</xdr:col>
      <xdr:colOff>206375</xdr:colOff>
      <xdr:row>36</xdr:row>
      <xdr:rowOff>46990</xdr:rowOff>
    </xdr:to>
    <xdr:cxnSp macro="">
      <xdr:nvCxnSpPr>
        <xdr:cNvPr id="122" name="直線コネクタ 121"/>
        <xdr:cNvCxnSpPr/>
      </xdr:nvCxnSpPr>
      <xdr:spPr bwMode="auto">
        <a:xfrm flipV="1">
          <a:off x="2908300" y="6997059"/>
          <a:ext cx="698500" cy="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141446</xdr:rowOff>
    </xdr:from>
    <xdr:to>
      <xdr:col>5</xdr:col>
      <xdr:colOff>34925</xdr:colOff>
      <xdr:row>37</xdr:row>
      <xdr:rowOff>71596</xdr:rowOff>
    </xdr:to>
    <xdr:sp macro="" textlink="">
      <xdr:nvSpPr>
        <xdr:cNvPr id="132" name="円/楕円 131"/>
        <xdr:cNvSpPr/>
      </xdr:nvSpPr>
      <xdr:spPr bwMode="auto">
        <a:xfrm>
          <a:off x="5600700" y="709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113523</xdr:rowOff>
    </xdr:from>
    <xdr:ext cx="762000" cy="259045"/>
    <xdr:sp macro="" textlink="">
      <xdr:nvSpPr>
        <xdr:cNvPr id="133" name="人口1人当たり決算額の推移該当値テキスト445"/>
        <xdr:cNvSpPr txBox="1"/>
      </xdr:nvSpPr>
      <xdr:spPr>
        <a:xfrm>
          <a:off x="5740400" y="70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53816</xdr:rowOff>
    </xdr:from>
    <xdr:to>
      <xdr:col>4</xdr:col>
      <xdr:colOff>520700</xdr:colOff>
      <xdr:row>36</xdr:row>
      <xdr:rowOff>155416</xdr:rowOff>
    </xdr:to>
    <xdr:sp macro="" textlink="">
      <xdr:nvSpPr>
        <xdr:cNvPr id="134" name="円/楕円 133"/>
        <xdr:cNvSpPr/>
      </xdr:nvSpPr>
      <xdr:spPr bwMode="auto">
        <a:xfrm>
          <a:off x="4953000" y="700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140193</xdr:rowOff>
    </xdr:from>
    <xdr:ext cx="736600" cy="259045"/>
    <xdr:sp macro="" textlink="">
      <xdr:nvSpPr>
        <xdr:cNvPr id="135" name="テキスト ボックス 134"/>
        <xdr:cNvSpPr txBox="1"/>
      </xdr:nvSpPr>
      <xdr:spPr>
        <a:xfrm>
          <a:off x="4622800" y="7093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10344</xdr:rowOff>
    </xdr:from>
    <xdr:to>
      <xdr:col>3</xdr:col>
      <xdr:colOff>955675</xdr:colOff>
      <xdr:row>36</xdr:row>
      <xdr:rowOff>111944</xdr:rowOff>
    </xdr:to>
    <xdr:sp macro="" textlink="">
      <xdr:nvSpPr>
        <xdr:cNvPr id="136" name="円/楕円 135"/>
        <xdr:cNvSpPr/>
      </xdr:nvSpPr>
      <xdr:spPr bwMode="auto">
        <a:xfrm>
          <a:off x="4254500" y="6963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96721</xdr:rowOff>
    </xdr:from>
    <xdr:ext cx="762000" cy="259045"/>
    <xdr:sp macro="" textlink="">
      <xdr:nvSpPr>
        <xdr:cNvPr id="137" name="テキスト ボックス 136"/>
        <xdr:cNvSpPr txBox="1"/>
      </xdr:nvSpPr>
      <xdr:spPr>
        <a:xfrm>
          <a:off x="3924300" y="704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335909</xdr:rowOff>
    </xdr:from>
    <xdr:to>
      <xdr:col>3</xdr:col>
      <xdr:colOff>257175</xdr:colOff>
      <xdr:row>36</xdr:row>
      <xdr:rowOff>94609</xdr:rowOff>
    </xdr:to>
    <xdr:sp macro="" textlink="">
      <xdr:nvSpPr>
        <xdr:cNvPr id="138" name="円/楕円 137"/>
        <xdr:cNvSpPr/>
      </xdr:nvSpPr>
      <xdr:spPr bwMode="auto">
        <a:xfrm>
          <a:off x="3556000" y="694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79386</xdr:rowOff>
    </xdr:from>
    <xdr:ext cx="762000" cy="259045"/>
    <xdr:sp macro="" textlink="">
      <xdr:nvSpPr>
        <xdr:cNvPr id="139" name="テキスト ボックス 138"/>
        <xdr:cNvSpPr txBox="1"/>
      </xdr:nvSpPr>
      <xdr:spPr>
        <a:xfrm>
          <a:off x="3225800" y="7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339090</xdr:rowOff>
    </xdr:from>
    <xdr:to>
      <xdr:col>2</xdr:col>
      <xdr:colOff>692150</xdr:colOff>
      <xdr:row>36</xdr:row>
      <xdr:rowOff>97790</xdr:rowOff>
    </xdr:to>
    <xdr:sp macro="" textlink="">
      <xdr:nvSpPr>
        <xdr:cNvPr id="140" name="円/楕円 139"/>
        <xdr:cNvSpPr/>
      </xdr:nvSpPr>
      <xdr:spPr bwMode="auto">
        <a:xfrm>
          <a:off x="2857500" y="6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82567</xdr:rowOff>
    </xdr:from>
    <xdr:ext cx="762000" cy="259045"/>
    <xdr:sp macro="" textlink="">
      <xdr:nvSpPr>
        <xdr:cNvPr id="141" name="テキスト ボックス 140"/>
        <xdr:cNvSpPr txBox="1"/>
      </xdr:nvSpPr>
      <xdr:spPr>
        <a:xfrm>
          <a:off x="25273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年度においては、国の経済対策に伴い、約</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億円の基金取崩を行った事から、一時的に実質収支比率は下がっているものの、毎年、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a:t>
          </a:r>
          <a:endParaRPr lang="ja-JP" altLang="ja-JP" sz="1300">
            <a:effectLst/>
          </a:endParaRPr>
        </a:p>
        <a:p>
          <a:r>
            <a:rPr kumimoji="1" lang="ja-JP" altLang="ja-JP" sz="1300">
              <a:solidFill>
                <a:schemeClr val="dk1"/>
              </a:solidFill>
              <a:effectLst/>
              <a:latin typeface="+mn-lt"/>
              <a:ea typeface="+mn-ea"/>
              <a:cs typeface="+mn-cs"/>
            </a:rPr>
            <a:t>今後も常に見直しを行うことで、ムダを徹底的に排除する行政運営を行っていく。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これまで、赤字となった会計はなく、赤字比率については常に黒字の値となっている。</a:t>
          </a:r>
          <a:endParaRPr lang="ja-JP" altLang="ja-JP" sz="1300">
            <a:effectLst/>
          </a:endParaRPr>
        </a:p>
        <a:p>
          <a:r>
            <a:rPr kumimoji="1" lang="ja-JP" altLang="ja-JP" sz="1300">
              <a:solidFill>
                <a:schemeClr val="dk1"/>
              </a:solidFill>
              <a:effectLst/>
              <a:latin typeface="+mn-lt"/>
              <a:ea typeface="+mn-ea"/>
              <a:cs typeface="+mn-cs"/>
            </a:rPr>
            <a:t>各年度の状況を見てみると、常に一般会計の黒字額が大きくなっているが、これは執行段階においても常に手法と経費等についての見直しを行っている成果といえる。</a:t>
          </a:r>
          <a:endParaRPr lang="ja-JP" altLang="ja-JP" sz="1300">
            <a:effectLst/>
          </a:endParaRPr>
        </a:p>
        <a:p>
          <a:r>
            <a:rPr kumimoji="1" lang="ja-JP" altLang="ja-JP" sz="1300">
              <a:solidFill>
                <a:schemeClr val="dk1"/>
              </a:solidFill>
              <a:effectLst/>
              <a:latin typeface="+mn-lt"/>
              <a:ea typeface="+mn-ea"/>
              <a:cs typeface="+mn-cs"/>
            </a:rPr>
            <a:t>今後も高齢化はますます進むことが懸念されており、特に介護保険事業や、国民健康保険事業において、現状と今後の見込を正確に把握し、適正な財政運営が行えるよう管理していく。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これまで公債費の</a:t>
          </a:r>
          <a:r>
            <a:rPr kumimoji="1" lang="ja-JP" altLang="en-US" sz="1300">
              <a:solidFill>
                <a:sysClr val="windowText" lastClr="000000"/>
              </a:solidFill>
              <a:effectLst/>
              <a:latin typeface="+mn-lt"/>
              <a:ea typeface="+mn-ea"/>
              <a:cs typeface="+mn-cs"/>
            </a:rPr>
            <a:t>管理については、残高の抑制を第一に取り組んできている。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近年はごみ処理施設整備事業債償還完了もあり、結果的に各年度の償還額も減少傾向にあったことから</a:t>
          </a:r>
          <a:r>
            <a:rPr kumimoji="1" lang="ja-JP" altLang="ja-JP" sz="1300">
              <a:solidFill>
                <a:sysClr val="windowText" lastClr="000000"/>
              </a:solidFill>
              <a:effectLst/>
              <a:latin typeface="+mn-lt"/>
              <a:ea typeface="+mn-ea"/>
              <a:cs typeface="+mn-cs"/>
            </a:rPr>
            <a:t>、実質公債費比率の減少に繋がっている。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しかし、公債費残高の抑制と各年度の償還額は必ずしも比例する関係にはなく、今後も残高と各年度の償還額の両面から考えた市債管理を行っていく。</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また、組合等債についても、</a:t>
          </a:r>
          <a:r>
            <a:rPr kumimoji="1" lang="ja-JP" altLang="en-US" sz="1300">
              <a:solidFill>
                <a:sysClr val="windowText" lastClr="000000"/>
              </a:solidFill>
              <a:effectLst/>
              <a:latin typeface="+mn-lt"/>
              <a:ea typeface="+mn-ea"/>
              <a:cs typeface="+mn-cs"/>
            </a:rPr>
            <a:t>うしくあみ斎場組合債の償還完了等により減少している。今後も組合等の借り入れに対しても注視し、</a:t>
          </a:r>
          <a:r>
            <a:rPr kumimoji="1" lang="ja-JP" altLang="ja-JP" sz="1300">
              <a:solidFill>
                <a:sysClr val="windowText" lastClr="000000"/>
              </a:solidFill>
              <a:effectLst/>
              <a:latin typeface="+mn-lt"/>
              <a:ea typeface="+mn-ea"/>
              <a:cs typeface="+mn-cs"/>
            </a:rPr>
            <a:t>全てを一体とした管理に取り組んでいく。</a:t>
          </a:r>
          <a:endParaRPr kumimoji="1" lang="en-US" altLang="ja-JP" sz="1300">
            <a:solidFill>
              <a:sysClr val="windowText" lastClr="000000"/>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将来負担額については、正職員数削減の取組</a:t>
          </a:r>
          <a:r>
            <a:rPr kumimoji="1" lang="ja-JP" altLang="en-US" sz="1300">
              <a:solidFill>
                <a:sysClr val="windowText" lastClr="000000"/>
              </a:solidFill>
              <a:effectLst/>
              <a:latin typeface="+mn-lt"/>
              <a:ea typeface="+mn-ea"/>
              <a:cs typeface="+mn-cs"/>
            </a:rPr>
            <a:t>による退職手当負担見込み額の減や公営企業債当繰入見込み額の減により，年々減少している。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一方で、</a:t>
          </a:r>
          <a:r>
            <a:rPr kumimoji="1" lang="ja-JP" altLang="ja-JP" sz="1300">
              <a:solidFill>
                <a:sysClr val="windowText" lastClr="000000"/>
              </a:solidFill>
              <a:effectLst/>
              <a:latin typeface="+mn-lt"/>
              <a:ea typeface="+mn-ea"/>
              <a:cs typeface="+mn-cs"/>
            </a:rPr>
            <a:t>充当可能財源については、</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年度においては、中根小学校増築等の建設に伴う、財政調整基金の取り崩しや、運動公園用地取得に伴う、借地取得基金の取り崩しを行ったことから減少している。</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今後も、児童クラブ・幼稚園の整備や、ひたち野うしく地区への中学校建設など、大規模な施設整備が見込まれ、これに伴い、公債費残高の増加が予想されることから、基金残高の確保に取り組みながら</a:t>
          </a:r>
          <a:r>
            <a:rPr kumimoji="1" lang="ja-JP" altLang="ja-JP" sz="1300">
              <a:solidFill>
                <a:sysClr val="windowText" lastClr="000000"/>
              </a:solidFill>
              <a:effectLst/>
              <a:latin typeface="+mn-lt"/>
              <a:ea typeface="+mn-ea"/>
              <a:cs typeface="+mn-cs"/>
            </a:rPr>
            <a:t>、将来負担の抑制と、基金の確保に努めていく。</a:t>
          </a:r>
          <a:endParaRPr lang="ja-JP" altLang="ja-JP" sz="13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40" sqref="E40:S4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25898040</v>
      </c>
      <c r="BO4" s="379"/>
      <c r="BP4" s="379"/>
      <c r="BQ4" s="379"/>
      <c r="BR4" s="379"/>
      <c r="BS4" s="379"/>
      <c r="BT4" s="379"/>
      <c r="BU4" s="380"/>
      <c r="BV4" s="378">
        <v>27654463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6.2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24396212</v>
      </c>
      <c r="BO5" s="384"/>
      <c r="BP5" s="384"/>
      <c r="BQ5" s="384"/>
      <c r="BR5" s="384"/>
      <c r="BS5" s="384"/>
      <c r="BT5" s="384"/>
      <c r="BU5" s="385"/>
      <c r="BV5" s="383">
        <v>25895804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91.3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1501828</v>
      </c>
      <c r="BO6" s="384"/>
      <c r="BP6" s="384"/>
      <c r="BQ6" s="384"/>
      <c r="BR6" s="384"/>
      <c r="BS6" s="384"/>
      <c r="BT6" s="384"/>
      <c r="BU6" s="385"/>
      <c r="BV6" s="383">
        <v>1758659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101.4</v>
      </c>
      <c r="CU6" s="530"/>
      <c r="CV6" s="530"/>
      <c r="CW6" s="530"/>
      <c r="CX6" s="530"/>
      <c r="CY6" s="530"/>
      <c r="CZ6" s="530"/>
      <c r="DA6" s="531"/>
      <c r="DB6" s="529">
        <v>100.6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588193</v>
      </c>
      <c r="BO7" s="384"/>
      <c r="BP7" s="384"/>
      <c r="BQ7" s="384"/>
      <c r="BR7" s="384"/>
      <c r="BS7" s="384"/>
      <c r="BT7" s="384"/>
      <c r="BU7" s="385"/>
      <c r="BV7" s="383">
        <v>846904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14653573</v>
      </c>
      <c r="CU7" s="384"/>
      <c r="CV7" s="384"/>
      <c r="CW7" s="384"/>
      <c r="CX7" s="384"/>
      <c r="CY7" s="384"/>
      <c r="CZ7" s="384"/>
      <c r="DA7" s="385"/>
      <c r="DB7" s="383">
        <v>14676930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913635</v>
      </c>
      <c r="BO8" s="384"/>
      <c r="BP8" s="384"/>
      <c r="BQ8" s="384"/>
      <c r="BR8" s="384"/>
      <c r="BS8" s="384"/>
      <c r="BT8" s="384"/>
      <c r="BU8" s="385"/>
      <c r="BV8" s="383">
        <v>911755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0.89</v>
      </c>
      <c r="CU8" s="493"/>
      <c r="CV8" s="493"/>
      <c r="CW8" s="493"/>
      <c r="CX8" s="493"/>
      <c r="CY8" s="493"/>
      <c r="CZ8" s="493"/>
      <c r="DA8" s="494"/>
      <c r="DB8" s="492">
        <v>0.88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81684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1880</v>
      </c>
      <c r="BO9" s="384"/>
      <c r="BP9" s="384"/>
      <c r="BQ9" s="384"/>
      <c r="BR9" s="384"/>
      <c r="BS9" s="384"/>
      <c r="BT9" s="384"/>
      <c r="BU9" s="385"/>
      <c r="BV9" s="383">
        <v>106231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77223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456907</v>
      </c>
      <c r="BO10" s="384"/>
      <c r="BP10" s="384"/>
      <c r="BQ10" s="384"/>
      <c r="BR10" s="384"/>
      <c r="BS10" s="384"/>
      <c r="BT10" s="384"/>
      <c r="BU10" s="385"/>
      <c r="BV10" s="383">
        <v>952543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84378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170377</v>
      </c>
      <c r="BO12" s="384"/>
      <c r="BP12" s="384"/>
      <c r="BQ12" s="384"/>
      <c r="BR12" s="384"/>
      <c r="BS12" s="384"/>
      <c r="BT12" s="384"/>
      <c r="BU12" s="385"/>
      <c r="BV12" s="383">
        <v>576458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83340</v>
      </c>
      <c r="S13" s="485"/>
      <c r="T13" s="485"/>
      <c r="U13" s="485"/>
      <c r="V13" s="486"/>
      <c r="W13" s="472" t="s">
        <v>123</v>
      </c>
      <c r="X13" s="396"/>
      <c r="Y13" s="396"/>
      <c r="Z13" s="396"/>
      <c r="AA13" s="396"/>
      <c r="AB13" s="397"/>
      <c r="AC13" s="359">
        <v>773</v>
      </c>
      <c r="AD13" s="360"/>
      <c r="AE13" s="360"/>
      <c r="AF13" s="360"/>
      <c r="AG13" s="361"/>
      <c r="AH13" s="359">
        <v>1020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288410</v>
      </c>
      <c r="BO13" s="384"/>
      <c r="BP13" s="384"/>
      <c r="BQ13" s="384"/>
      <c r="BR13" s="384"/>
      <c r="BS13" s="384"/>
      <c r="BT13" s="384"/>
      <c r="BU13" s="385"/>
      <c r="BV13" s="383">
        <v>482316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3.5</v>
      </c>
      <c r="CU13" s="354"/>
      <c r="CV13" s="354"/>
      <c r="CW13" s="354"/>
      <c r="CX13" s="354"/>
      <c r="CY13" s="354"/>
      <c r="CZ13" s="354"/>
      <c r="DA13" s="355"/>
      <c r="DB13" s="353">
        <v>5.0999999999999996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83990</v>
      </c>
      <c r="S14" s="485"/>
      <c r="T14" s="485"/>
      <c r="U14" s="485"/>
      <c r="V14" s="486"/>
      <c r="W14" s="487"/>
      <c r="X14" s="399"/>
      <c r="Y14" s="399"/>
      <c r="Z14" s="399"/>
      <c r="AA14" s="399"/>
      <c r="AB14" s="400"/>
      <c r="AC14" s="477">
        <v>2.1</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82898</v>
      </c>
      <c r="S15" s="485"/>
      <c r="T15" s="485"/>
      <c r="U15" s="485"/>
      <c r="V15" s="486"/>
      <c r="W15" s="472" t="s">
        <v>130</v>
      </c>
      <c r="X15" s="396"/>
      <c r="Y15" s="396"/>
      <c r="Z15" s="396"/>
      <c r="AA15" s="396"/>
      <c r="AB15" s="397"/>
      <c r="AC15" s="359">
        <v>9391</v>
      </c>
      <c r="AD15" s="360"/>
      <c r="AE15" s="360"/>
      <c r="AF15" s="360"/>
      <c r="AG15" s="361"/>
      <c r="AH15" s="359">
        <v>9780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9438489</v>
      </c>
      <c r="BO15" s="379"/>
      <c r="BP15" s="379"/>
      <c r="BQ15" s="379"/>
      <c r="BR15" s="379"/>
      <c r="BS15" s="379"/>
      <c r="BT15" s="379"/>
      <c r="BU15" s="380"/>
      <c r="BV15" s="378">
        <v>9354732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25.8</v>
      </c>
      <c r="AD16" s="478"/>
      <c r="AE16" s="478"/>
      <c r="AF16" s="478"/>
      <c r="AG16" s="479"/>
      <c r="AH16" s="477">
        <v>25.6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10603712</v>
      </c>
      <c r="BO16" s="384"/>
      <c r="BP16" s="384"/>
      <c r="BQ16" s="384"/>
      <c r="BR16" s="384"/>
      <c r="BS16" s="384"/>
      <c r="BT16" s="384"/>
      <c r="BU16" s="385"/>
      <c r="BV16" s="383">
        <v>10562761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26265</v>
      </c>
      <c r="AD17" s="360"/>
      <c r="AE17" s="360"/>
      <c r="AF17" s="360"/>
      <c r="AG17" s="361"/>
      <c r="AH17" s="359">
        <v>26194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12184514</v>
      </c>
      <c r="BO17" s="384"/>
      <c r="BP17" s="384"/>
      <c r="BQ17" s="384"/>
      <c r="BR17" s="384"/>
      <c r="BS17" s="384"/>
      <c r="BT17" s="384"/>
      <c r="BU17" s="385"/>
      <c r="BV17" s="383">
        <v>12113793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58.92</v>
      </c>
      <c r="M18" s="448"/>
      <c r="N18" s="448"/>
      <c r="O18" s="448"/>
      <c r="P18" s="448"/>
      <c r="Q18" s="448"/>
      <c r="R18" s="449"/>
      <c r="S18" s="449"/>
      <c r="T18" s="449"/>
      <c r="U18" s="449"/>
      <c r="V18" s="450"/>
      <c r="W18" s="464"/>
      <c r="X18" s="465"/>
      <c r="Y18" s="465"/>
      <c r="Z18" s="465"/>
      <c r="AA18" s="465"/>
      <c r="AB18" s="473"/>
      <c r="AC18" s="347">
        <v>72.099999999999994</v>
      </c>
      <c r="AD18" s="348"/>
      <c r="AE18" s="348"/>
      <c r="AF18" s="348"/>
      <c r="AG18" s="451"/>
      <c r="AH18" s="347">
        <v>68.5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13592137</v>
      </c>
      <c r="BO18" s="384"/>
      <c r="BP18" s="384"/>
      <c r="BQ18" s="384"/>
      <c r="BR18" s="384"/>
      <c r="BS18" s="384"/>
      <c r="BT18" s="384"/>
      <c r="BU18" s="385"/>
      <c r="BV18" s="383">
        <v>13392891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1386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17520402</v>
      </c>
      <c r="BO19" s="384"/>
      <c r="BP19" s="384"/>
      <c r="BQ19" s="384"/>
      <c r="BR19" s="384"/>
      <c r="BS19" s="384"/>
      <c r="BT19" s="384"/>
      <c r="BU19" s="385"/>
      <c r="BV19" s="383">
        <v>18874948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31569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22033332</v>
      </c>
      <c r="BO23" s="384"/>
      <c r="BP23" s="384"/>
      <c r="BQ23" s="384"/>
      <c r="BR23" s="384"/>
      <c r="BS23" s="384"/>
      <c r="BT23" s="384"/>
      <c r="BU23" s="385"/>
      <c r="BV23" s="383">
        <v>21921427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8800</v>
      </c>
      <c r="R24" s="360"/>
      <c r="S24" s="360"/>
      <c r="T24" s="360"/>
      <c r="U24" s="360"/>
      <c r="V24" s="361"/>
      <c r="W24" s="425"/>
      <c r="X24" s="416"/>
      <c r="Y24" s="417"/>
      <c r="Z24" s="356" t="s">
        <v>153</v>
      </c>
      <c r="AA24" s="357"/>
      <c r="AB24" s="357"/>
      <c r="AC24" s="357"/>
      <c r="AD24" s="357"/>
      <c r="AE24" s="357"/>
      <c r="AF24" s="357"/>
      <c r="AG24" s="358"/>
      <c r="AH24" s="359">
        <v>312</v>
      </c>
      <c r="AI24" s="360"/>
      <c r="AJ24" s="360"/>
      <c r="AK24" s="360"/>
      <c r="AL24" s="361"/>
      <c r="AM24" s="359">
        <v>1023048</v>
      </c>
      <c r="AN24" s="360"/>
      <c r="AO24" s="360"/>
      <c r="AP24" s="360"/>
      <c r="AQ24" s="360"/>
      <c r="AR24" s="361"/>
      <c r="AS24" s="359">
        <v>3279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5626998</v>
      </c>
      <c r="BO24" s="384"/>
      <c r="BP24" s="384"/>
      <c r="BQ24" s="384"/>
      <c r="BR24" s="384"/>
      <c r="BS24" s="384"/>
      <c r="BT24" s="384"/>
      <c r="BU24" s="385"/>
      <c r="BV24" s="383">
        <v>6253513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6800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4014356</v>
      </c>
      <c r="BO25" s="379"/>
      <c r="BP25" s="379"/>
      <c r="BQ25" s="379"/>
      <c r="BR25" s="379"/>
      <c r="BS25" s="379"/>
      <c r="BT25" s="379"/>
      <c r="BU25" s="380"/>
      <c r="BV25" s="378">
        <v>3823779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6400</v>
      </c>
      <c r="R26" s="360"/>
      <c r="S26" s="360"/>
      <c r="T26" s="360"/>
      <c r="U26" s="360"/>
      <c r="V26" s="361"/>
      <c r="W26" s="425"/>
      <c r="X26" s="416"/>
      <c r="Y26" s="417"/>
      <c r="Z26" s="356" t="s">
        <v>159</v>
      </c>
      <c r="AA26" s="438"/>
      <c r="AB26" s="438"/>
      <c r="AC26" s="438"/>
      <c r="AD26" s="438"/>
      <c r="AE26" s="438"/>
      <c r="AF26" s="438"/>
      <c r="AG26" s="439"/>
      <c r="AH26" s="359">
        <v>8</v>
      </c>
      <c r="AI26" s="360"/>
      <c r="AJ26" s="360"/>
      <c r="AK26" s="360"/>
      <c r="AL26" s="361"/>
      <c r="AM26" s="359">
        <v>21504</v>
      </c>
      <c r="AN26" s="360"/>
      <c r="AO26" s="360"/>
      <c r="AP26" s="360"/>
      <c r="AQ26" s="360"/>
      <c r="AR26" s="361"/>
      <c r="AS26" s="359">
        <v>2688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4500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16430</v>
      </c>
      <c r="AN27" s="360"/>
      <c r="AO27" s="360"/>
      <c r="AP27" s="360"/>
      <c r="AQ27" s="360"/>
      <c r="AR27" s="361"/>
      <c r="AS27" s="359">
        <v>3286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1241736</v>
      </c>
      <c r="BO27" s="387"/>
      <c r="BP27" s="387"/>
      <c r="BQ27" s="387"/>
      <c r="BR27" s="387"/>
      <c r="BS27" s="387"/>
      <c r="BT27" s="387"/>
      <c r="BU27" s="388"/>
      <c r="BV27" s="386">
        <v>1241736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4100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1758652</v>
      </c>
      <c r="BO28" s="379"/>
      <c r="BP28" s="379"/>
      <c r="BQ28" s="379"/>
      <c r="BR28" s="379"/>
      <c r="BS28" s="379"/>
      <c r="BT28" s="379"/>
      <c r="BU28" s="380"/>
      <c r="BV28" s="378">
        <v>1472122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3900</v>
      </c>
      <c r="R29" s="360"/>
      <c r="S29" s="360"/>
      <c r="T29" s="360"/>
      <c r="U29" s="360"/>
      <c r="V29" s="361"/>
      <c r="W29" s="426"/>
      <c r="X29" s="427"/>
      <c r="Y29" s="428"/>
      <c r="Z29" s="356" t="s">
        <v>169</v>
      </c>
      <c r="AA29" s="357"/>
      <c r="AB29" s="357"/>
      <c r="AC29" s="357"/>
      <c r="AD29" s="357"/>
      <c r="AE29" s="357"/>
      <c r="AF29" s="357"/>
      <c r="AG29" s="358"/>
      <c r="AH29" s="359">
        <v>317</v>
      </c>
      <c r="AI29" s="360"/>
      <c r="AJ29" s="360"/>
      <c r="AK29" s="360"/>
      <c r="AL29" s="361"/>
      <c r="AM29" s="359">
        <v>1039478</v>
      </c>
      <c r="AN29" s="360"/>
      <c r="AO29" s="360"/>
      <c r="AP29" s="360"/>
      <c r="AQ29" s="360"/>
      <c r="AR29" s="361"/>
      <c r="AS29" s="359">
        <v>3279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1074550</v>
      </c>
      <c r="BO29" s="384"/>
      <c r="BP29" s="384"/>
      <c r="BQ29" s="384"/>
      <c r="BR29" s="384"/>
      <c r="BS29" s="384"/>
      <c r="BT29" s="384"/>
      <c r="BU29" s="385"/>
      <c r="BV29" s="383">
        <v>1073525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1691920</v>
      </c>
      <c r="BO30" s="387"/>
      <c r="BP30" s="387"/>
      <c r="BQ30" s="387"/>
      <c r="BR30" s="387"/>
      <c r="BS30" s="387"/>
      <c r="BT30" s="387"/>
      <c r="BU30" s="388"/>
      <c r="BV30" s="386">
        <v>2071571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茨城県市町村総合事務組合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牛久都市開発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青果市場事業特別会計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茨城租税債権管理機構</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うしくグリーンファーム</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工業用地造成事業特別会計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茨城県後期高齢者医療広域連合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茨城県南水道企業団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龍ケ崎地方塵芥処理組合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龍ケ崎地方衛生組合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稲敷地方広域市町村圏事務組合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牛久市・阿見町斎場組合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利根川水系県南水防事務組合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customSheetViews>
    <customSheetView guid="{0C9ADB6C-29C7-40FF-9E45-0669B296D0CB}" showGridLines="0" fitToPage="1" hiddenRows="1" hiddenColumns="1" topLeftCell="A28">
      <selection activeCell="E40" sqref="E40:S40"/>
      <pageMargins left="0" right="0" top="0.39370078740157483" bottom="0.39370078740157483" header="0.19685039370078741" footer="0.19685039370078741"/>
      <printOptions horizontalCentered="1"/>
      <pageSetup paperSize="9" scale="56"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4" zoomScale="75" zoomScaleNormal="75" zoomScaleSheetLayoutView="100" workbookViewId="0">
      <selection activeCell="E44" sqref="E44:H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21766</v>
      </c>
      <c r="J41" s="83">
        <v>21966</v>
      </c>
      <c r="K41" s="83">
        <v>22084</v>
      </c>
      <c r="L41" s="83">
        <v>21921</v>
      </c>
      <c r="M41" s="84">
        <v>22033</v>
      </c>
    </row>
    <row r="42" spans="2:13" ht="27.75" customHeight="1">
      <c r="B42" s="1171"/>
      <c r="C42" s="1172"/>
      <c r="D42" s="85"/>
      <c r="E42" s="1175" t="s">
        <v>26</v>
      </c>
      <c r="F42" s="1175"/>
      <c r="G42" s="1175"/>
      <c r="H42" s="1176"/>
      <c r="I42" s="86" t="s">
        <v>473</v>
      </c>
      <c r="J42" s="87" t="s">
        <v>473</v>
      </c>
      <c r="K42" s="87" t="s">
        <v>473</v>
      </c>
      <c r="L42" s="87" t="s">
        <v>473</v>
      </c>
      <c r="M42" s="88" t="s">
        <v>473</v>
      </c>
    </row>
    <row r="43" spans="2:13" ht="27.75" customHeight="1">
      <c r="B43" s="1171"/>
      <c r="C43" s="1172"/>
      <c r="D43" s="85"/>
      <c r="E43" s="1175" t="s">
        <v>27</v>
      </c>
      <c r="F43" s="1175"/>
      <c r="G43" s="1175"/>
      <c r="H43" s="1176"/>
      <c r="I43" s="86">
        <v>5469</v>
      </c>
      <c r="J43" s="87">
        <v>5110</v>
      </c>
      <c r="K43" s="87">
        <v>4813</v>
      </c>
      <c r="L43" s="87">
        <v>5247</v>
      </c>
      <c r="M43" s="88">
        <v>4752</v>
      </c>
    </row>
    <row r="44" spans="2:13" ht="27.75" customHeight="1">
      <c r="B44" s="1171"/>
      <c r="C44" s="1172"/>
      <c r="D44" s="85"/>
      <c r="E44" s="1175" t="s">
        <v>28</v>
      </c>
      <c r="F44" s="1175"/>
      <c r="G44" s="1175"/>
      <c r="H44" s="1176"/>
      <c r="I44" s="86">
        <v>1034</v>
      </c>
      <c r="J44" s="87">
        <v>869</v>
      </c>
      <c r="K44" s="87">
        <v>691</v>
      </c>
      <c r="L44" s="87">
        <v>549</v>
      </c>
      <c r="M44" s="88">
        <v>603</v>
      </c>
    </row>
    <row r="45" spans="2:13" ht="27.75" customHeight="1">
      <c r="B45" s="1171"/>
      <c r="C45" s="1172"/>
      <c r="D45" s="85"/>
      <c r="E45" s="1175" t="s">
        <v>29</v>
      </c>
      <c r="F45" s="1175"/>
      <c r="G45" s="1175"/>
      <c r="H45" s="1176"/>
      <c r="I45" s="86">
        <v>2670</v>
      </c>
      <c r="J45" s="87">
        <v>2365</v>
      </c>
      <c r="K45" s="87">
        <v>2141</v>
      </c>
      <c r="L45" s="87">
        <v>1661</v>
      </c>
      <c r="M45" s="88">
        <v>1483</v>
      </c>
    </row>
    <row r="46" spans="2:13" ht="27.75" customHeight="1">
      <c r="B46" s="1171"/>
      <c r="C46" s="1172"/>
      <c r="D46" s="85"/>
      <c r="E46" s="1175" t="s">
        <v>30</v>
      </c>
      <c r="F46" s="1175"/>
      <c r="G46" s="1175"/>
      <c r="H46" s="1176"/>
      <c r="I46" s="86">
        <v>12</v>
      </c>
      <c r="J46" s="87">
        <v>24</v>
      </c>
      <c r="K46" s="87">
        <v>19</v>
      </c>
      <c r="L46" s="87" t="s">
        <v>473</v>
      </c>
      <c r="M46" s="88">
        <v>7</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6651</v>
      </c>
      <c r="J49" s="87">
        <v>6488</v>
      </c>
      <c r="K49" s="87">
        <v>5498</v>
      </c>
      <c r="L49" s="87">
        <v>5846</v>
      </c>
      <c r="M49" s="88">
        <v>5613</v>
      </c>
    </row>
    <row r="50" spans="2:13" ht="27.75" customHeight="1">
      <c r="B50" s="1171"/>
      <c r="C50" s="1172"/>
      <c r="D50" s="85"/>
      <c r="E50" s="1175" t="s">
        <v>35</v>
      </c>
      <c r="F50" s="1175"/>
      <c r="G50" s="1175"/>
      <c r="H50" s="1176"/>
      <c r="I50" s="86">
        <v>5567</v>
      </c>
      <c r="J50" s="87">
        <v>5016</v>
      </c>
      <c r="K50" s="87">
        <v>4773</v>
      </c>
      <c r="L50" s="87">
        <v>5007</v>
      </c>
      <c r="M50" s="88">
        <v>5038</v>
      </c>
    </row>
    <row r="51" spans="2:13" ht="27.75" customHeight="1">
      <c r="B51" s="1173"/>
      <c r="C51" s="1174"/>
      <c r="D51" s="85"/>
      <c r="E51" s="1175" t="s">
        <v>36</v>
      </c>
      <c r="F51" s="1175"/>
      <c r="G51" s="1175"/>
      <c r="H51" s="1176"/>
      <c r="I51" s="86">
        <v>18757</v>
      </c>
      <c r="J51" s="87">
        <v>19151</v>
      </c>
      <c r="K51" s="87">
        <v>19389</v>
      </c>
      <c r="L51" s="87">
        <v>19266</v>
      </c>
      <c r="M51" s="88">
        <v>19705</v>
      </c>
    </row>
    <row r="52" spans="2:13" ht="27.75" customHeight="1" thickBot="1">
      <c r="B52" s="1177" t="s">
        <v>37</v>
      </c>
      <c r="C52" s="1178"/>
      <c r="D52" s="90"/>
      <c r="E52" s="1179" t="s">
        <v>38</v>
      </c>
      <c r="F52" s="1179"/>
      <c r="G52" s="1179"/>
      <c r="H52" s="1180"/>
      <c r="I52" s="91">
        <v>-25</v>
      </c>
      <c r="J52" s="92">
        <v>-323</v>
      </c>
      <c r="K52" s="92">
        <v>89</v>
      </c>
      <c r="L52" s="92">
        <v>-740</v>
      </c>
      <c r="M52" s="93">
        <v>-1479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customSheetViews>
    <customSheetView guid="{0C9ADB6C-29C7-40FF-9E45-0669B296D0CB}" scale="75" showGridLines="0" fitToPage="1" hiddenRows="1" hiddenColumns="1" topLeftCell="D37">
      <selection activeCell="M41" sqref="M4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26380</v>
      </c>
      <c r="E3" s="116"/>
      <c r="F3" s="117">
        <v>61882</v>
      </c>
      <c r="G3" s="118"/>
      <c r="H3" s="119"/>
    </row>
    <row r="4" spans="1:8">
      <c r="A4" s="120"/>
      <c r="B4" s="121"/>
      <c r="C4" s="122"/>
      <c r="D4" s="123">
        <v>8008</v>
      </c>
      <c r="E4" s="124"/>
      <c r="F4" s="125">
        <v>32175</v>
      </c>
      <c r="G4" s="126"/>
      <c r="H4" s="127"/>
    </row>
    <row r="5" spans="1:8">
      <c r="A5" s="108" t="s">
        <v>506</v>
      </c>
      <c r="B5" s="113"/>
      <c r="C5" s="114"/>
      <c r="D5" s="115">
        <v>35330</v>
      </c>
      <c r="E5" s="116"/>
      <c r="F5" s="117">
        <v>47569</v>
      </c>
      <c r="G5" s="118"/>
      <c r="H5" s="119"/>
    </row>
    <row r="6" spans="1:8">
      <c r="A6" s="120"/>
      <c r="B6" s="121"/>
      <c r="C6" s="122"/>
      <c r="D6" s="123">
        <v>9886</v>
      </c>
      <c r="E6" s="124"/>
      <c r="F6" s="125">
        <v>26255</v>
      </c>
      <c r="G6" s="126"/>
      <c r="H6" s="127"/>
    </row>
    <row r="7" spans="1:8">
      <c r="A7" s="108" t="s">
        <v>507</v>
      </c>
      <c r="B7" s="113"/>
      <c r="C7" s="114"/>
      <c r="D7" s="115">
        <v>43609</v>
      </c>
      <c r="E7" s="116"/>
      <c r="F7" s="117">
        <v>50880</v>
      </c>
      <c r="G7" s="118"/>
      <c r="H7" s="119"/>
    </row>
    <row r="8" spans="1:8">
      <c r="A8" s="120"/>
      <c r="B8" s="121"/>
      <c r="C8" s="122"/>
      <c r="D8" s="123">
        <v>11519</v>
      </c>
      <c r="E8" s="124"/>
      <c r="F8" s="125">
        <v>26879</v>
      </c>
      <c r="G8" s="126"/>
      <c r="H8" s="127"/>
    </row>
    <row r="9" spans="1:8">
      <c r="A9" s="108" t="s">
        <v>508</v>
      </c>
      <c r="B9" s="113"/>
      <c r="C9" s="114"/>
      <c r="D9" s="115">
        <v>52329</v>
      </c>
      <c r="E9" s="116"/>
      <c r="F9" s="117">
        <v>63956</v>
      </c>
      <c r="G9" s="118"/>
      <c r="H9" s="119"/>
    </row>
    <row r="10" spans="1:8">
      <c r="A10" s="120"/>
      <c r="B10" s="121"/>
      <c r="C10" s="122"/>
      <c r="D10" s="123">
        <v>14106</v>
      </c>
      <c r="E10" s="124"/>
      <c r="F10" s="125">
        <v>29239</v>
      </c>
      <c r="G10" s="126"/>
      <c r="H10" s="127"/>
    </row>
    <row r="11" spans="1:8">
      <c r="A11" s="108" t="s">
        <v>509</v>
      </c>
      <c r="B11" s="113"/>
      <c r="C11" s="114"/>
      <c r="D11" s="115">
        <v>37705</v>
      </c>
      <c r="E11" s="116"/>
      <c r="F11" s="117">
        <v>66255</v>
      </c>
      <c r="G11" s="118"/>
      <c r="H11" s="119"/>
    </row>
    <row r="12" spans="1:8">
      <c r="A12" s="120"/>
      <c r="B12" s="121"/>
      <c r="C12" s="128"/>
      <c r="D12" s="123">
        <v>15505</v>
      </c>
      <c r="E12" s="124"/>
      <c r="F12" s="125">
        <v>31822</v>
      </c>
      <c r="G12" s="126"/>
      <c r="H12" s="127"/>
    </row>
    <row r="13" spans="1:8">
      <c r="A13" s="108"/>
      <c r="B13" s="113"/>
      <c r="C13" s="129"/>
      <c r="D13" s="130">
        <v>39071</v>
      </c>
      <c r="E13" s="131"/>
      <c r="F13" s="132">
        <v>58108</v>
      </c>
      <c r="G13" s="133"/>
      <c r="H13" s="119"/>
    </row>
    <row r="14" spans="1:8">
      <c r="A14" s="120"/>
      <c r="B14" s="121"/>
      <c r="C14" s="122"/>
      <c r="D14" s="123">
        <v>11805</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3.73</v>
      </c>
      <c r="C19" s="134">
        <f>ROUND(VALUE(SUBSTITUTE(実質収支比率等に係る経年分析!G$48,"▲","-")),2)</f>
        <v>4.67</v>
      </c>
      <c r="D19" s="134">
        <f>ROUND(VALUE(SUBSTITUTE(実質収支比率等に係る経年分析!H$48,"▲","-")),2)</f>
        <v>5.58</v>
      </c>
      <c r="E19" s="134">
        <f>ROUND(VALUE(SUBSTITUTE(実質収支比率等に係る経年分析!I$48,"▲","-")),2)</f>
        <v>6.21</v>
      </c>
      <c r="F19" s="134">
        <f>ROUND(VALUE(SUBSTITUTE(実質収支比率等に係る経年分析!J$48,"▲","-")),2)</f>
        <v>6.23</v>
      </c>
    </row>
    <row r="20" spans="1:11">
      <c r="A20" s="134" t="s">
        <v>43</v>
      </c>
      <c r="B20" s="134">
        <f>ROUND(VALUE(SUBSTITUTE(実質収支比率等に係る経年分析!F$47,"▲","-")),2)</f>
        <v>17.62</v>
      </c>
      <c r="C20" s="134">
        <f>ROUND(VALUE(SUBSTITUTE(実質収支比率等に係る経年分析!G$47,"▲","-")),2)</f>
        <v>18.25</v>
      </c>
      <c r="D20" s="134">
        <f>ROUND(VALUE(SUBSTITUTE(実質収支比率等に係る経年分析!H$47,"▲","-")),2)</f>
        <v>7.59</v>
      </c>
      <c r="E20" s="134">
        <f>ROUND(VALUE(SUBSTITUTE(実質収支比率等に係る経年分析!I$47,"▲","-")),2)</f>
        <v>10.029999999999999</v>
      </c>
      <c r="F20" s="134">
        <f>ROUND(VALUE(SUBSTITUTE(実質収支比率等に係る経年分析!J$47,"▲","-")),2)</f>
        <v>12</v>
      </c>
    </row>
    <row r="21" spans="1:11">
      <c r="A21" s="134" t="s">
        <v>44</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-9.57</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1.97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工業用地造成事業特別会計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青果市場事業特別会計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0.28000000000000003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4.6100000000000003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2356</v>
      </c>
      <c r="E42" s="136"/>
      <c r="F42" s="136"/>
      <c r="G42" s="136">
        <f>'実質公債費比率（分子）の構造'!L$52</f>
        <v>2351</v>
      </c>
      <c r="H42" s="136"/>
      <c r="I42" s="136"/>
      <c r="J42" s="136">
        <f>'実質公債費比率（分子）の構造'!M$52</f>
        <v>2383</v>
      </c>
      <c r="K42" s="136"/>
      <c r="L42" s="136"/>
      <c r="M42" s="136">
        <f>'実質公債費比率（分子）の構造'!N$52</f>
        <v>2309</v>
      </c>
      <c r="N42" s="136"/>
      <c r="O42" s="136"/>
      <c r="P42" s="136">
        <f>'実質公債費比率（分子）の構造'!O$52</f>
        <v>2210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174</v>
      </c>
      <c r="C45" s="136"/>
      <c r="D45" s="136"/>
      <c r="E45" s="136">
        <f>'実質公債費比率（分子）の構造'!L$49</f>
        <v>163</v>
      </c>
      <c r="F45" s="136"/>
      <c r="G45" s="136"/>
      <c r="H45" s="136">
        <f>'実質公債費比率（分子）の構造'!M$49</f>
        <v>154</v>
      </c>
      <c r="I45" s="136"/>
      <c r="J45" s="136"/>
      <c r="K45" s="136">
        <f>'実質公債費比率（分子）の構造'!N$49</f>
        <v>147</v>
      </c>
      <c r="L45" s="136"/>
      <c r="M45" s="136"/>
      <c r="N45" s="136">
        <f>'実質公債費比率（分子）の構造'!O$49</f>
        <v>86</v>
      </c>
      <c r="O45" s="136"/>
      <c r="P45" s="136"/>
    </row>
    <row r="46" spans="1:16">
      <c r="A46" s="136" t="s">
        <v>55</v>
      </c>
      <c r="B46" s="136">
        <f>'実質公債費比率（分子）の構造'!K$48</f>
        <v>475</v>
      </c>
      <c r="C46" s="136"/>
      <c r="D46" s="136"/>
      <c r="E46" s="136">
        <f>'実質公債費比率（分子）の構造'!L$48</f>
        <v>437</v>
      </c>
      <c r="F46" s="136"/>
      <c r="G46" s="136"/>
      <c r="H46" s="136">
        <f>'実質公債費比率（分子）の構造'!M$48</f>
        <v>469</v>
      </c>
      <c r="I46" s="136"/>
      <c r="J46" s="136"/>
      <c r="K46" s="136">
        <f>'実質公債費比率（分子）の構造'!N$48</f>
        <v>504</v>
      </c>
      <c r="L46" s="136"/>
      <c r="M46" s="136"/>
      <c r="N46" s="136">
        <f>'実質公債費比率（分子）の構造'!O$48</f>
        <v>347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2455</v>
      </c>
      <c r="C49" s="136"/>
      <c r="D49" s="136"/>
      <c r="E49" s="136">
        <f>'実質公債費比率（分子）の構造'!L$45</f>
        <v>2517</v>
      </c>
      <c r="F49" s="136"/>
      <c r="G49" s="136"/>
      <c r="H49" s="136">
        <f>'実質公債費比率（分子）の構造'!M$45</f>
        <v>2466</v>
      </c>
      <c r="I49" s="136"/>
      <c r="J49" s="136"/>
      <c r="K49" s="136">
        <f>'実質公債費比率（分子）の構造'!N$45</f>
        <v>2177</v>
      </c>
      <c r="L49" s="136"/>
      <c r="M49" s="136"/>
      <c r="N49" s="136">
        <f>'実質公債費比率（分子）の構造'!O$45</f>
        <v>1909</v>
      </c>
      <c r="O49" s="136"/>
      <c r="P49" s="136"/>
    </row>
    <row r="50" spans="1:16">
      <c r="A50" s="136" t="s">
        <v>59</v>
      </c>
      <c r="B50" s="136" t="e">
        <f>NA()</f>
        <v>#N/A</v>
      </c>
      <c r="C50" s="136">
        <f>IF(ISNUMBER('実質公債費比率（分子）の構造'!K$53),'実質公債費比率（分子）の構造'!K$53,NA())</f>
        <v>748</v>
      </c>
      <c r="D50" s="136" t="e">
        <f>NA()</f>
        <v>#N/A</v>
      </c>
      <c r="E50" s="136" t="e">
        <f>NA()</f>
        <v>#N/A</v>
      </c>
      <c r="F50" s="136">
        <f>IF(ISNUMBER('実質公債費比率（分子）の構造'!L$53),'実質公債費比率（分子）の構造'!L$53,NA())</f>
        <v>766</v>
      </c>
      <c r="G50" s="136" t="e">
        <f>NA()</f>
        <v>#N/A</v>
      </c>
      <c r="H50" s="136" t="e">
        <f>NA()</f>
        <v>#N/A</v>
      </c>
      <c r="I50" s="136">
        <f>IF(ISNUMBER('実質公債費比率（分子）の構造'!M$53),'実質公債費比率（分子）の構造'!M$53,NA())</f>
        <v>706</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132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18757</v>
      </c>
      <c r="E56" s="135"/>
      <c r="F56" s="135"/>
      <c r="G56" s="135">
        <f>'将来負担比率（分子）の構造'!J$51</f>
        <v>19151</v>
      </c>
      <c r="H56" s="135"/>
      <c r="I56" s="135"/>
      <c r="J56" s="135">
        <f>'将来負担比率（分子）の構造'!K$51</f>
        <v>19389</v>
      </c>
      <c r="K56" s="135"/>
      <c r="L56" s="135"/>
      <c r="M56" s="135">
        <f>'将来負担比率（分子）の構造'!L$51</f>
        <v>19266</v>
      </c>
      <c r="N56" s="135"/>
      <c r="O56" s="135"/>
      <c r="P56" s="135">
        <f>'将来負担比率（分子）の構造'!M$51</f>
        <v>19705</v>
      </c>
    </row>
    <row r="57" spans="1:16">
      <c r="A57" s="135" t="s">
        <v>35</v>
      </c>
      <c r="B57" s="135"/>
      <c r="C57" s="135"/>
      <c r="D57" s="135">
        <f>'将来負担比率（分子）の構造'!I$50</f>
        <v>5567</v>
      </c>
      <c r="E57" s="135"/>
      <c r="F57" s="135"/>
      <c r="G57" s="135">
        <f>'将来負担比率（分子）の構造'!J$50</f>
        <v>5016</v>
      </c>
      <c r="H57" s="135"/>
      <c r="I57" s="135"/>
      <c r="J57" s="135">
        <f>'将来負担比率（分子）の構造'!K$50</f>
        <v>4773</v>
      </c>
      <c r="K57" s="135"/>
      <c r="L57" s="135"/>
      <c r="M57" s="135">
        <f>'将来負担比率（分子）の構造'!L$50</f>
        <v>5007</v>
      </c>
      <c r="N57" s="135"/>
      <c r="O57" s="135"/>
      <c r="P57" s="135">
        <f>'将来負担比率（分子）の構造'!M$50</f>
        <v>5038</v>
      </c>
    </row>
    <row r="58" spans="1:16">
      <c r="A58" s="135" t="s">
        <v>34</v>
      </c>
      <c r="B58" s="135"/>
      <c r="C58" s="135"/>
      <c r="D58" s="135">
        <f>'将来負担比率（分子）の構造'!I$49</f>
        <v>6651</v>
      </c>
      <c r="E58" s="135"/>
      <c r="F58" s="135"/>
      <c r="G58" s="135">
        <f>'将来負担比率（分子）の構造'!J$49</f>
        <v>6488</v>
      </c>
      <c r="H58" s="135"/>
      <c r="I58" s="135"/>
      <c r="J58" s="135">
        <f>'将来負担比率（分子）の構造'!K$49</f>
        <v>5498</v>
      </c>
      <c r="K58" s="135"/>
      <c r="L58" s="135"/>
      <c r="M58" s="135">
        <f>'将来負担比率（分子）の構造'!L$49</f>
        <v>5846</v>
      </c>
      <c r="N58" s="135"/>
      <c r="O58" s="135"/>
      <c r="P58" s="135">
        <f>'将来負担比率（分子）の構造'!M$49</f>
        <v>5613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f>'将来負担比率（分子）の構造'!J$46</f>
        <v>24</v>
      </c>
      <c r="F61" s="135"/>
      <c r="G61" s="135"/>
      <c r="H61" s="135">
        <f>'将来負担比率（分子）の構造'!K$46</f>
        <v>19</v>
      </c>
      <c r="I61" s="135"/>
      <c r="J61" s="135"/>
      <c r="K61" s="135" t="str">
        <f>'将来負担比率（分子）の構造'!L$46</f>
        <v>-</v>
      </c>
      <c r="L61" s="135"/>
      <c r="M61" s="135"/>
      <c r="N61" s="135">
        <f>'将来負担比率（分子）の構造'!M$46</f>
        <v>7</v>
      </c>
      <c r="O61" s="135"/>
      <c r="P61" s="135"/>
    </row>
    <row r="62" spans="1:16">
      <c r="A62" s="135" t="s">
        <v>29</v>
      </c>
      <c r="B62" s="135">
        <f>'将来負担比率（分子）の構造'!I$45</f>
        <v>2670</v>
      </c>
      <c r="C62" s="135"/>
      <c r="D62" s="135"/>
      <c r="E62" s="135">
        <f>'将来負担比率（分子）の構造'!J$45</f>
        <v>2365</v>
      </c>
      <c r="F62" s="135"/>
      <c r="G62" s="135"/>
      <c r="H62" s="135">
        <f>'将来負担比率（分子）の構造'!K$45</f>
        <v>2141</v>
      </c>
      <c r="I62" s="135"/>
      <c r="J62" s="135"/>
      <c r="K62" s="135">
        <f>'将来負担比率（分子）の構造'!L$45</f>
        <v>1661</v>
      </c>
      <c r="L62" s="135"/>
      <c r="M62" s="135"/>
      <c r="N62" s="135">
        <f>'将来負担比率（分子）の構造'!M$45</f>
        <v>1483</v>
      </c>
      <c r="O62" s="135"/>
      <c r="P62" s="135"/>
    </row>
    <row r="63" spans="1:16">
      <c r="A63" s="135" t="s">
        <v>28</v>
      </c>
      <c r="B63" s="135">
        <f>'将来負担比率（分子）の構造'!I$44</f>
        <v>1034</v>
      </c>
      <c r="C63" s="135"/>
      <c r="D63" s="135"/>
      <c r="E63" s="135">
        <f>'将来負担比率（分子）の構造'!J$44</f>
        <v>869</v>
      </c>
      <c r="F63" s="135"/>
      <c r="G63" s="135"/>
      <c r="H63" s="135">
        <f>'将来負担比率（分子）の構造'!K$44</f>
        <v>691</v>
      </c>
      <c r="I63" s="135"/>
      <c r="J63" s="135"/>
      <c r="K63" s="135">
        <f>'将来負担比率（分子）の構造'!L$44</f>
        <v>549</v>
      </c>
      <c r="L63" s="135"/>
      <c r="M63" s="135"/>
      <c r="N63" s="135">
        <f>'将来負担比率（分子）の構造'!M$44</f>
        <v>603</v>
      </c>
      <c r="O63" s="135"/>
      <c r="P63" s="135"/>
    </row>
    <row r="64" spans="1:16">
      <c r="A64" s="135" t="s">
        <v>27</v>
      </c>
      <c r="B64" s="135">
        <f>'将来負担比率（分子）の構造'!I$43</f>
        <v>5469</v>
      </c>
      <c r="C64" s="135"/>
      <c r="D64" s="135"/>
      <c r="E64" s="135">
        <f>'将来負担比率（分子）の構造'!J$43</f>
        <v>5110</v>
      </c>
      <c r="F64" s="135"/>
      <c r="G64" s="135"/>
      <c r="H64" s="135">
        <f>'将来負担比率（分子）の構造'!K$43</f>
        <v>4813</v>
      </c>
      <c r="I64" s="135"/>
      <c r="J64" s="135"/>
      <c r="K64" s="135">
        <f>'将来負担比率（分子）の構造'!L$43</f>
        <v>5247</v>
      </c>
      <c r="L64" s="135"/>
      <c r="M64" s="135"/>
      <c r="N64" s="135">
        <f>'将来負担比率（分子）の構造'!M$43</f>
        <v>4752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21766</v>
      </c>
      <c r="C66" s="135"/>
      <c r="D66" s="135"/>
      <c r="E66" s="135">
        <f>'将来負担比率（分子）の構造'!J$41</f>
        <v>21966</v>
      </c>
      <c r="F66" s="135"/>
      <c r="G66" s="135"/>
      <c r="H66" s="135">
        <f>'将来負担比率（分子）の構造'!K$41</f>
        <v>22084</v>
      </c>
      <c r="I66" s="135"/>
      <c r="J66" s="135"/>
      <c r="K66" s="135">
        <f>'将来負担比率（分子）の構造'!L$41</f>
        <v>21921</v>
      </c>
      <c r="L66" s="135"/>
      <c r="M66" s="135"/>
      <c r="N66" s="135">
        <f>'将来負担比率（分子）の構造'!M$41</f>
        <v>22033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89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customSheetViews>
    <customSheetView guid="{0C9ADB6C-29C7-40FF-9E45-0669B296D0CB}"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11672413</v>
      </c>
      <c r="S5" s="639"/>
      <c r="T5" s="639"/>
      <c r="U5" s="639"/>
      <c r="V5" s="639"/>
      <c r="W5" s="639"/>
      <c r="X5" s="639"/>
      <c r="Y5" s="686"/>
      <c r="Z5" s="699">
        <v>45.1</v>
      </c>
      <c r="AA5" s="699"/>
      <c r="AB5" s="699"/>
      <c r="AC5" s="699"/>
      <c r="AD5" s="700">
        <v>10890969</v>
      </c>
      <c r="AE5" s="700"/>
      <c r="AF5" s="700"/>
      <c r="AG5" s="700"/>
      <c r="AH5" s="700"/>
      <c r="AI5" s="700"/>
      <c r="AJ5" s="700"/>
      <c r="AK5" s="700"/>
      <c r="AL5" s="687">
        <v>81.2</v>
      </c>
      <c r="AM5" s="656"/>
      <c r="AN5" s="656"/>
      <c r="AO5" s="688"/>
      <c r="AP5" s="675" t="s">
        <v>207</v>
      </c>
      <c r="AQ5" s="676"/>
      <c r="AR5" s="676"/>
      <c r="AS5" s="676"/>
      <c r="AT5" s="676"/>
      <c r="AU5" s="676"/>
      <c r="AV5" s="676"/>
      <c r="AW5" s="676"/>
      <c r="AX5" s="676"/>
      <c r="AY5" s="676"/>
      <c r="AZ5" s="676"/>
      <c r="BA5" s="676"/>
      <c r="BB5" s="676"/>
      <c r="BC5" s="676"/>
      <c r="BD5" s="676"/>
      <c r="BE5" s="676"/>
      <c r="BF5" s="677"/>
      <c r="BG5" s="588">
        <v>10890969</v>
      </c>
      <c r="BH5" s="589"/>
      <c r="BI5" s="589"/>
      <c r="BJ5" s="589"/>
      <c r="BK5" s="589"/>
      <c r="BL5" s="589"/>
      <c r="BM5" s="589"/>
      <c r="BN5" s="590"/>
      <c r="BO5" s="641">
        <v>93.3</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238364</v>
      </c>
      <c r="S6" s="589"/>
      <c r="T6" s="589"/>
      <c r="U6" s="589"/>
      <c r="V6" s="589"/>
      <c r="W6" s="589"/>
      <c r="X6" s="589"/>
      <c r="Y6" s="590"/>
      <c r="Z6" s="641">
        <v>0.9</v>
      </c>
      <c r="AA6" s="641"/>
      <c r="AB6" s="641"/>
      <c r="AC6" s="641"/>
      <c r="AD6" s="642">
        <v>238364</v>
      </c>
      <c r="AE6" s="642"/>
      <c r="AF6" s="642"/>
      <c r="AG6" s="642"/>
      <c r="AH6" s="642"/>
      <c r="AI6" s="642"/>
      <c r="AJ6" s="642"/>
      <c r="AK6" s="642"/>
      <c r="AL6" s="611">
        <v>1.8</v>
      </c>
      <c r="AM6" s="643"/>
      <c r="AN6" s="643"/>
      <c r="AO6" s="644"/>
      <c r="AP6" s="585" t="s">
        <v>213</v>
      </c>
      <c r="AQ6" s="586"/>
      <c r="AR6" s="586"/>
      <c r="AS6" s="586"/>
      <c r="AT6" s="586"/>
      <c r="AU6" s="586"/>
      <c r="AV6" s="586"/>
      <c r="AW6" s="586"/>
      <c r="AX6" s="586"/>
      <c r="AY6" s="586"/>
      <c r="AZ6" s="586"/>
      <c r="BA6" s="586"/>
      <c r="BB6" s="586"/>
      <c r="BC6" s="586"/>
      <c r="BD6" s="586"/>
      <c r="BE6" s="586"/>
      <c r="BF6" s="587"/>
      <c r="BG6" s="588">
        <v>10890969</v>
      </c>
      <c r="BH6" s="589"/>
      <c r="BI6" s="589"/>
      <c r="BJ6" s="589"/>
      <c r="BK6" s="589"/>
      <c r="BL6" s="589"/>
      <c r="BM6" s="589"/>
      <c r="BN6" s="590"/>
      <c r="BO6" s="641">
        <v>93.3</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225244</v>
      </c>
      <c r="CS6" s="589"/>
      <c r="CT6" s="589"/>
      <c r="CU6" s="589"/>
      <c r="CV6" s="589"/>
      <c r="CW6" s="589"/>
      <c r="CX6" s="589"/>
      <c r="CY6" s="590"/>
      <c r="CZ6" s="641">
        <v>0.9</v>
      </c>
      <c r="DA6" s="641"/>
      <c r="DB6" s="641"/>
      <c r="DC6" s="641"/>
      <c r="DD6" s="594" t="s">
        <v>208</v>
      </c>
      <c r="DE6" s="589"/>
      <c r="DF6" s="589"/>
      <c r="DG6" s="589"/>
      <c r="DH6" s="589"/>
      <c r="DI6" s="589"/>
      <c r="DJ6" s="589"/>
      <c r="DK6" s="589"/>
      <c r="DL6" s="589"/>
      <c r="DM6" s="589"/>
      <c r="DN6" s="589"/>
      <c r="DO6" s="589"/>
      <c r="DP6" s="590"/>
      <c r="DQ6" s="594">
        <v>225244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21506</v>
      </c>
      <c r="S7" s="589"/>
      <c r="T7" s="589"/>
      <c r="U7" s="589"/>
      <c r="V7" s="589"/>
      <c r="W7" s="589"/>
      <c r="X7" s="589"/>
      <c r="Y7" s="590"/>
      <c r="Z7" s="641">
        <v>0.1</v>
      </c>
      <c r="AA7" s="641"/>
      <c r="AB7" s="641"/>
      <c r="AC7" s="641"/>
      <c r="AD7" s="642">
        <v>21506</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5620989</v>
      </c>
      <c r="BH7" s="589"/>
      <c r="BI7" s="589"/>
      <c r="BJ7" s="589"/>
      <c r="BK7" s="589"/>
      <c r="BL7" s="589"/>
      <c r="BM7" s="589"/>
      <c r="BN7" s="590"/>
      <c r="BO7" s="641">
        <v>48.2</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3100216</v>
      </c>
      <c r="CS7" s="589"/>
      <c r="CT7" s="589"/>
      <c r="CU7" s="589"/>
      <c r="CV7" s="589"/>
      <c r="CW7" s="589"/>
      <c r="CX7" s="589"/>
      <c r="CY7" s="590"/>
      <c r="CZ7" s="641">
        <v>12.7</v>
      </c>
      <c r="DA7" s="641"/>
      <c r="DB7" s="641"/>
      <c r="DC7" s="641"/>
      <c r="DD7" s="594">
        <v>114885</v>
      </c>
      <c r="DE7" s="589"/>
      <c r="DF7" s="589"/>
      <c r="DG7" s="589"/>
      <c r="DH7" s="589"/>
      <c r="DI7" s="589"/>
      <c r="DJ7" s="589"/>
      <c r="DK7" s="589"/>
      <c r="DL7" s="589"/>
      <c r="DM7" s="589"/>
      <c r="DN7" s="589"/>
      <c r="DO7" s="589"/>
      <c r="DP7" s="590"/>
      <c r="DQ7" s="594">
        <v>2734688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85737</v>
      </c>
      <c r="S8" s="589"/>
      <c r="T8" s="589"/>
      <c r="U8" s="589"/>
      <c r="V8" s="589"/>
      <c r="W8" s="589"/>
      <c r="X8" s="589"/>
      <c r="Y8" s="590"/>
      <c r="Z8" s="641">
        <v>0.3</v>
      </c>
      <c r="AA8" s="641"/>
      <c r="AB8" s="641"/>
      <c r="AC8" s="641"/>
      <c r="AD8" s="642">
        <v>85737</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143627</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8484264</v>
      </c>
      <c r="CS8" s="589"/>
      <c r="CT8" s="589"/>
      <c r="CU8" s="589"/>
      <c r="CV8" s="589"/>
      <c r="CW8" s="589"/>
      <c r="CX8" s="589"/>
      <c r="CY8" s="590"/>
      <c r="CZ8" s="641">
        <v>34.799999999999997</v>
      </c>
      <c r="DA8" s="641"/>
      <c r="DB8" s="641"/>
      <c r="DC8" s="641"/>
      <c r="DD8" s="594">
        <v>257651</v>
      </c>
      <c r="DE8" s="589"/>
      <c r="DF8" s="589"/>
      <c r="DG8" s="589"/>
      <c r="DH8" s="589"/>
      <c r="DI8" s="589"/>
      <c r="DJ8" s="589"/>
      <c r="DK8" s="589"/>
      <c r="DL8" s="589"/>
      <c r="DM8" s="589"/>
      <c r="DN8" s="589"/>
      <c r="DO8" s="589"/>
      <c r="DP8" s="590"/>
      <c r="DQ8" s="594">
        <v>4058946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50750</v>
      </c>
      <c r="S9" s="589"/>
      <c r="T9" s="589"/>
      <c r="U9" s="589"/>
      <c r="V9" s="589"/>
      <c r="W9" s="589"/>
      <c r="X9" s="589"/>
      <c r="Y9" s="590"/>
      <c r="Z9" s="641">
        <v>0.2</v>
      </c>
      <c r="AA9" s="641"/>
      <c r="AB9" s="641"/>
      <c r="AC9" s="641"/>
      <c r="AD9" s="642">
        <v>50750</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4866320</v>
      </c>
      <c r="BH9" s="589"/>
      <c r="BI9" s="589"/>
      <c r="BJ9" s="589"/>
      <c r="BK9" s="589"/>
      <c r="BL9" s="589"/>
      <c r="BM9" s="589"/>
      <c r="BN9" s="590"/>
      <c r="BO9" s="641">
        <v>41.7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2560636</v>
      </c>
      <c r="CS9" s="589"/>
      <c r="CT9" s="589"/>
      <c r="CU9" s="589"/>
      <c r="CV9" s="589"/>
      <c r="CW9" s="589"/>
      <c r="CX9" s="589"/>
      <c r="CY9" s="590"/>
      <c r="CZ9" s="641">
        <v>10.5</v>
      </c>
      <c r="DA9" s="641"/>
      <c r="DB9" s="641"/>
      <c r="DC9" s="641"/>
      <c r="DD9" s="594">
        <v>331612</v>
      </c>
      <c r="DE9" s="589"/>
      <c r="DF9" s="589"/>
      <c r="DG9" s="589"/>
      <c r="DH9" s="589"/>
      <c r="DI9" s="589"/>
      <c r="DJ9" s="589"/>
      <c r="DK9" s="589"/>
      <c r="DL9" s="589"/>
      <c r="DM9" s="589"/>
      <c r="DN9" s="589"/>
      <c r="DO9" s="589"/>
      <c r="DP9" s="590"/>
      <c r="DQ9" s="594">
        <v>1881338</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788137</v>
      </c>
      <c r="S10" s="589"/>
      <c r="T10" s="589"/>
      <c r="U10" s="589"/>
      <c r="V10" s="589"/>
      <c r="W10" s="589"/>
      <c r="X10" s="589"/>
      <c r="Y10" s="590"/>
      <c r="Z10" s="641">
        <v>3</v>
      </c>
      <c r="AA10" s="641"/>
      <c r="AB10" s="641"/>
      <c r="AC10" s="641"/>
      <c r="AD10" s="642">
        <v>788137</v>
      </c>
      <c r="AE10" s="642"/>
      <c r="AF10" s="642"/>
      <c r="AG10" s="642"/>
      <c r="AH10" s="642"/>
      <c r="AI10" s="642"/>
      <c r="AJ10" s="642"/>
      <c r="AK10" s="642"/>
      <c r="AL10" s="611">
        <v>5.9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199022</v>
      </c>
      <c r="BH10" s="589"/>
      <c r="BI10" s="589"/>
      <c r="BJ10" s="589"/>
      <c r="BK10" s="589"/>
      <c r="BL10" s="589"/>
      <c r="BM10" s="589"/>
      <c r="BN10" s="590"/>
      <c r="BO10" s="641">
        <v>1.7</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34251</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5911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17334</v>
      </c>
      <c r="S11" s="589"/>
      <c r="T11" s="589"/>
      <c r="U11" s="589"/>
      <c r="V11" s="589"/>
      <c r="W11" s="589"/>
      <c r="X11" s="589"/>
      <c r="Y11" s="590"/>
      <c r="Z11" s="641">
        <v>0.1</v>
      </c>
      <c r="AA11" s="641"/>
      <c r="AB11" s="641"/>
      <c r="AC11" s="641"/>
      <c r="AD11" s="642">
        <v>17334</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412020</v>
      </c>
      <c r="BH11" s="589"/>
      <c r="BI11" s="589"/>
      <c r="BJ11" s="589"/>
      <c r="BK11" s="589"/>
      <c r="BL11" s="589"/>
      <c r="BM11" s="589"/>
      <c r="BN11" s="590"/>
      <c r="BO11" s="641">
        <v>3.5</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341585</v>
      </c>
      <c r="CS11" s="589"/>
      <c r="CT11" s="589"/>
      <c r="CU11" s="589"/>
      <c r="CV11" s="589"/>
      <c r="CW11" s="589"/>
      <c r="CX11" s="589"/>
      <c r="CY11" s="590"/>
      <c r="CZ11" s="641">
        <v>1.4</v>
      </c>
      <c r="DA11" s="641"/>
      <c r="DB11" s="641"/>
      <c r="DC11" s="641"/>
      <c r="DD11" s="594">
        <v>7839</v>
      </c>
      <c r="DE11" s="589"/>
      <c r="DF11" s="589"/>
      <c r="DG11" s="589"/>
      <c r="DH11" s="589"/>
      <c r="DI11" s="589"/>
      <c r="DJ11" s="589"/>
      <c r="DK11" s="589"/>
      <c r="DL11" s="589"/>
      <c r="DM11" s="589"/>
      <c r="DN11" s="589"/>
      <c r="DO11" s="589"/>
      <c r="DP11" s="590"/>
      <c r="DQ11" s="594">
        <v>228705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4609594</v>
      </c>
      <c r="BH12" s="589"/>
      <c r="BI12" s="589"/>
      <c r="BJ12" s="589"/>
      <c r="BK12" s="589"/>
      <c r="BL12" s="589"/>
      <c r="BM12" s="589"/>
      <c r="BN12" s="590"/>
      <c r="BO12" s="641">
        <v>39.5</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312294</v>
      </c>
      <c r="CS12" s="589"/>
      <c r="CT12" s="589"/>
      <c r="CU12" s="589"/>
      <c r="CV12" s="589"/>
      <c r="CW12" s="589"/>
      <c r="CX12" s="589"/>
      <c r="CY12" s="590"/>
      <c r="CZ12" s="641">
        <v>1.3</v>
      </c>
      <c r="DA12" s="641"/>
      <c r="DB12" s="641"/>
      <c r="DC12" s="641"/>
      <c r="DD12" s="594">
        <v>188</v>
      </c>
      <c r="DE12" s="589"/>
      <c r="DF12" s="589"/>
      <c r="DG12" s="589"/>
      <c r="DH12" s="589"/>
      <c r="DI12" s="589"/>
      <c r="DJ12" s="589"/>
      <c r="DK12" s="589"/>
      <c r="DL12" s="589"/>
      <c r="DM12" s="589"/>
      <c r="DN12" s="589"/>
      <c r="DO12" s="589"/>
      <c r="DP12" s="590"/>
      <c r="DQ12" s="594">
        <v>282875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27288</v>
      </c>
      <c r="S13" s="589"/>
      <c r="T13" s="589"/>
      <c r="U13" s="589"/>
      <c r="V13" s="589"/>
      <c r="W13" s="589"/>
      <c r="X13" s="589"/>
      <c r="Y13" s="590"/>
      <c r="Z13" s="641">
        <v>0.1</v>
      </c>
      <c r="AA13" s="641"/>
      <c r="AB13" s="641"/>
      <c r="AC13" s="641"/>
      <c r="AD13" s="642">
        <v>27288</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4607693</v>
      </c>
      <c r="BH13" s="589"/>
      <c r="BI13" s="589"/>
      <c r="BJ13" s="589"/>
      <c r="BK13" s="589"/>
      <c r="BL13" s="589"/>
      <c r="BM13" s="589"/>
      <c r="BN13" s="590"/>
      <c r="BO13" s="641">
        <v>39.5</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2804458</v>
      </c>
      <c r="CS13" s="589"/>
      <c r="CT13" s="589"/>
      <c r="CU13" s="589"/>
      <c r="CV13" s="589"/>
      <c r="CW13" s="589"/>
      <c r="CX13" s="589"/>
      <c r="CY13" s="590"/>
      <c r="CZ13" s="641">
        <v>11.5</v>
      </c>
      <c r="DA13" s="641"/>
      <c r="DB13" s="641"/>
      <c r="DC13" s="641"/>
      <c r="DD13" s="594">
        <v>1464015</v>
      </c>
      <c r="DE13" s="589"/>
      <c r="DF13" s="589"/>
      <c r="DG13" s="589"/>
      <c r="DH13" s="589"/>
      <c r="DI13" s="589"/>
      <c r="DJ13" s="589"/>
      <c r="DK13" s="589"/>
      <c r="DL13" s="589"/>
      <c r="DM13" s="589"/>
      <c r="DN13" s="589"/>
      <c r="DO13" s="589"/>
      <c r="DP13" s="590"/>
      <c r="DQ13" s="594">
        <v>1497490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116682</v>
      </c>
      <c r="BH14" s="589"/>
      <c r="BI14" s="589"/>
      <c r="BJ14" s="589"/>
      <c r="BK14" s="589"/>
      <c r="BL14" s="589"/>
      <c r="BM14" s="589"/>
      <c r="BN14" s="590"/>
      <c r="BO14" s="641">
        <v>1</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1035425</v>
      </c>
      <c r="CS14" s="589"/>
      <c r="CT14" s="589"/>
      <c r="CU14" s="589"/>
      <c r="CV14" s="589"/>
      <c r="CW14" s="589"/>
      <c r="CX14" s="589"/>
      <c r="CY14" s="590"/>
      <c r="CZ14" s="641">
        <v>4.2</v>
      </c>
      <c r="DA14" s="641"/>
      <c r="DB14" s="641"/>
      <c r="DC14" s="641"/>
      <c r="DD14" s="594">
        <v>52017</v>
      </c>
      <c r="DE14" s="589"/>
      <c r="DF14" s="589"/>
      <c r="DG14" s="589"/>
      <c r="DH14" s="589"/>
      <c r="DI14" s="589"/>
      <c r="DJ14" s="589"/>
      <c r="DK14" s="589"/>
      <c r="DL14" s="589"/>
      <c r="DM14" s="589"/>
      <c r="DN14" s="589"/>
      <c r="DO14" s="589"/>
      <c r="DP14" s="590"/>
      <c r="DQ14" s="594">
        <v>995729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59621</v>
      </c>
      <c r="S15" s="589"/>
      <c r="T15" s="589"/>
      <c r="U15" s="589"/>
      <c r="V15" s="589"/>
      <c r="W15" s="589"/>
      <c r="X15" s="589"/>
      <c r="Y15" s="590"/>
      <c r="Z15" s="641">
        <v>0.2</v>
      </c>
      <c r="AA15" s="641"/>
      <c r="AB15" s="641"/>
      <c r="AC15" s="641"/>
      <c r="AD15" s="642">
        <v>59621</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543704</v>
      </c>
      <c r="BH15" s="589"/>
      <c r="BI15" s="589"/>
      <c r="BJ15" s="589"/>
      <c r="BK15" s="589"/>
      <c r="BL15" s="589"/>
      <c r="BM15" s="589"/>
      <c r="BN15" s="590"/>
      <c r="BO15" s="641">
        <v>4.7</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3588654</v>
      </c>
      <c r="CS15" s="589"/>
      <c r="CT15" s="589"/>
      <c r="CU15" s="589"/>
      <c r="CV15" s="589"/>
      <c r="CW15" s="589"/>
      <c r="CX15" s="589"/>
      <c r="CY15" s="590"/>
      <c r="CZ15" s="641">
        <v>14.7</v>
      </c>
      <c r="DA15" s="641"/>
      <c r="DB15" s="641"/>
      <c r="DC15" s="641"/>
      <c r="DD15" s="594">
        <v>953245</v>
      </c>
      <c r="DE15" s="589"/>
      <c r="DF15" s="589"/>
      <c r="DG15" s="589"/>
      <c r="DH15" s="589"/>
      <c r="DI15" s="589"/>
      <c r="DJ15" s="589"/>
      <c r="DK15" s="589"/>
      <c r="DL15" s="589"/>
      <c r="DM15" s="589"/>
      <c r="DN15" s="589"/>
      <c r="DO15" s="589"/>
      <c r="DP15" s="590"/>
      <c r="DQ15" s="594">
        <v>2248385</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1558316</v>
      </c>
      <c r="S16" s="589"/>
      <c r="T16" s="589"/>
      <c r="U16" s="589"/>
      <c r="V16" s="589"/>
      <c r="W16" s="589"/>
      <c r="X16" s="589"/>
      <c r="Y16" s="590"/>
      <c r="Z16" s="641">
        <v>6</v>
      </c>
      <c r="AA16" s="641"/>
      <c r="AB16" s="641"/>
      <c r="AC16" s="641"/>
      <c r="AD16" s="642">
        <v>1166771</v>
      </c>
      <c r="AE16" s="642"/>
      <c r="AF16" s="642"/>
      <c r="AG16" s="642"/>
      <c r="AH16" s="642"/>
      <c r="AI16" s="642"/>
      <c r="AJ16" s="642"/>
      <c r="AK16" s="642"/>
      <c r="AL16" s="611">
        <v>8.6999999999999993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454</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1166771</v>
      </c>
      <c r="S17" s="589"/>
      <c r="T17" s="589"/>
      <c r="U17" s="589"/>
      <c r="V17" s="589"/>
      <c r="W17" s="589"/>
      <c r="X17" s="589"/>
      <c r="Y17" s="590"/>
      <c r="Z17" s="641">
        <v>4.5</v>
      </c>
      <c r="AA17" s="641"/>
      <c r="AB17" s="641"/>
      <c r="AC17" s="641"/>
      <c r="AD17" s="642">
        <v>1166771</v>
      </c>
      <c r="AE17" s="642"/>
      <c r="AF17" s="642"/>
      <c r="AG17" s="642"/>
      <c r="AH17" s="642"/>
      <c r="AI17" s="642"/>
      <c r="AJ17" s="642"/>
      <c r="AK17" s="642"/>
      <c r="AL17" s="611">
        <v>8.6999999999999993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1908731</v>
      </c>
      <c r="CS17" s="589"/>
      <c r="CT17" s="589"/>
      <c r="CU17" s="589"/>
      <c r="CV17" s="589"/>
      <c r="CW17" s="589"/>
      <c r="CX17" s="589"/>
      <c r="CY17" s="590"/>
      <c r="CZ17" s="641">
        <v>7.8</v>
      </c>
      <c r="DA17" s="641"/>
      <c r="DB17" s="641"/>
      <c r="DC17" s="641"/>
      <c r="DD17" s="594" t="s">
        <v>111</v>
      </c>
      <c r="DE17" s="589"/>
      <c r="DF17" s="589"/>
      <c r="DG17" s="589"/>
      <c r="DH17" s="589"/>
      <c r="DI17" s="589"/>
      <c r="DJ17" s="589"/>
      <c r="DK17" s="589"/>
      <c r="DL17" s="589"/>
      <c r="DM17" s="589"/>
      <c r="DN17" s="589"/>
      <c r="DO17" s="589"/>
      <c r="DP17" s="590"/>
      <c r="DQ17" s="594">
        <v>1859263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337701</v>
      </c>
      <c r="S18" s="589"/>
      <c r="T18" s="589"/>
      <c r="U18" s="589"/>
      <c r="V18" s="589"/>
      <c r="W18" s="589"/>
      <c r="X18" s="589"/>
      <c r="Y18" s="590"/>
      <c r="Z18" s="641">
        <v>1.3</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53844</v>
      </c>
      <c r="S19" s="589"/>
      <c r="T19" s="589"/>
      <c r="U19" s="589"/>
      <c r="V19" s="589"/>
      <c r="W19" s="589"/>
      <c r="X19" s="589"/>
      <c r="Y19" s="590"/>
      <c r="Z19" s="641">
        <v>0.2</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781444</v>
      </c>
      <c r="BH19" s="589"/>
      <c r="BI19" s="589"/>
      <c r="BJ19" s="589"/>
      <c r="BK19" s="589"/>
      <c r="BL19" s="589"/>
      <c r="BM19" s="589"/>
      <c r="BN19" s="590"/>
      <c r="BO19" s="641">
        <v>6.7</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14519466</v>
      </c>
      <c r="S20" s="589"/>
      <c r="T20" s="589"/>
      <c r="U20" s="589"/>
      <c r="V20" s="589"/>
      <c r="W20" s="589"/>
      <c r="X20" s="589"/>
      <c r="Y20" s="590"/>
      <c r="Z20" s="641">
        <v>56.1</v>
      </c>
      <c r="AA20" s="641"/>
      <c r="AB20" s="641"/>
      <c r="AC20" s="641"/>
      <c r="AD20" s="642">
        <v>13346477</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781444</v>
      </c>
      <c r="BH20" s="589"/>
      <c r="BI20" s="589"/>
      <c r="BJ20" s="589"/>
      <c r="BK20" s="589"/>
      <c r="BL20" s="589"/>
      <c r="BM20" s="589"/>
      <c r="BN20" s="590"/>
      <c r="BO20" s="641">
        <v>6.7</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24396212</v>
      </c>
      <c r="CS20" s="589"/>
      <c r="CT20" s="589"/>
      <c r="CU20" s="589"/>
      <c r="CV20" s="589"/>
      <c r="CW20" s="589"/>
      <c r="CX20" s="589"/>
      <c r="CY20" s="590"/>
      <c r="CZ20" s="641">
        <v>100</v>
      </c>
      <c r="DA20" s="641"/>
      <c r="DB20" s="641"/>
      <c r="DC20" s="641"/>
      <c r="DD20" s="594">
        <v>3181452</v>
      </c>
      <c r="DE20" s="589"/>
      <c r="DF20" s="589"/>
      <c r="DG20" s="589"/>
      <c r="DH20" s="589"/>
      <c r="DI20" s="589"/>
      <c r="DJ20" s="589"/>
      <c r="DK20" s="589"/>
      <c r="DL20" s="589"/>
      <c r="DM20" s="589"/>
      <c r="DN20" s="589"/>
      <c r="DO20" s="589"/>
      <c r="DP20" s="590"/>
      <c r="DQ20" s="594">
        <v>16018574</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14527</v>
      </c>
      <c r="S21" s="589"/>
      <c r="T21" s="589"/>
      <c r="U21" s="589"/>
      <c r="V21" s="589"/>
      <c r="W21" s="589"/>
      <c r="X21" s="589"/>
      <c r="Y21" s="590"/>
      <c r="Z21" s="641">
        <v>0.1</v>
      </c>
      <c r="AA21" s="641"/>
      <c r="AB21" s="641"/>
      <c r="AC21" s="641"/>
      <c r="AD21" s="642">
        <v>14527</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329467</v>
      </c>
      <c r="S22" s="589"/>
      <c r="T22" s="589"/>
      <c r="U22" s="589"/>
      <c r="V22" s="589"/>
      <c r="W22" s="589"/>
      <c r="X22" s="589"/>
      <c r="Y22" s="590"/>
      <c r="Z22" s="641">
        <v>1.3</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292476</v>
      </c>
      <c r="S23" s="589"/>
      <c r="T23" s="589"/>
      <c r="U23" s="589"/>
      <c r="V23" s="589"/>
      <c r="W23" s="589"/>
      <c r="X23" s="589"/>
      <c r="Y23" s="590"/>
      <c r="Z23" s="641">
        <v>1.1000000000000001</v>
      </c>
      <c r="AA23" s="641"/>
      <c r="AB23" s="641"/>
      <c r="AC23" s="641"/>
      <c r="AD23" s="642">
        <v>46481</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781444</v>
      </c>
      <c r="BH23" s="589"/>
      <c r="BI23" s="589"/>
      <c r="BJ23" s="589"/>
      <c r="BK23" s="589"/>
      <c r="BL23" s="589"/>
      <c r="BM23" s="589"/>
      <c r="BN23" s="590"/>
      <c r="BO23" s="641">
        <v>6.7</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185923</v>
      </c>
      <c r="S24" s="589"/>
      <c r="T24" s="589"/>
      <c r="U24" s="589"/>
      <c r="V24" s="589"/>
      <c r="W24" s="589"/>
      <c r="X24" s="589"/>
      <c r="Y24" s="590"/>
      <c r="Z24" s="641">
        <v>0.7</v>
      </c>
      <c r="AA24" s="641"/>
      <c r="AB24" s="641"/>
      <c r="AC24" s="641"/>
      <c r="AD24" s="642">
        <v>25</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11280080</v>
      </c>
      <c r="CS24" s="639"/>
      <c r="CT24" s="639"/>
      <c r="CU24" s="639"/>
      <c r="CV24" s="639"/>
      <c r="CW24" s="639"/>
      <c r="CX24" s="639"/>
      <c r="CY24" s="686"/>
      <c r="CZ24" s="690">
        <v>46.2</v>
      </c>
      <c r="DA24" s="691"/>
      <c r="DB24" s="691"/>
      <c r="DC24" s="692"/>
      <c r="DD24" s="685">
        <v>7111609</v>
      </c>
      <c r="DE24" s="639"/>
      <c r="DF24" s="639"/>
      <c r="DG24" s="639"/>
      <c r="DH24" s="639"/>
      <c r="DI24" s="639"/>
      <c r="DJ24" s="639"/>
      <c r="DK24" s="686"/>
      <c r="DL24" s="685">
        <v>7017336</v>
      </c>
      <c r="DM24" s="639"/>
      <c r="DN24" s="639"/>
      <c r="DO24" s="639"/>
      <c r="DP24" s="639"/>
      <c r="DQ24" s="639"/>
      <c r="DR24" s="639"/>
      <c r="DS24" s="639"/>
      <c r="DT24" s="639"/>
      <c r="DU24" s="639"/>
      <c r="DV24" s="686"/>
      <c r="DW24" s="687">
        <v>47.7</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3693532</v>
      </c>
      <c r="S25" s="589"/>
      <c r="T25" s="589"/>
      <c r="U25" s="589"/>
      <c r="V25" s="589"/>
      <c r="W25" s="589"/>
      <c r="X25" s="589"/>
      <c r="Y25" s="590"/>
      <c r="Z25" s="641">
        <v>14.3</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4094718</v>
      </c>
      <c r="CS25" s="607"/>
      <c r="CT25" s="607"/>
      <c r="CU25" s="607"/>
      <c r="CV25" s="607"/>
      <c r="CW25" s="607"/>
      <c r="CX25" s="607"/>
      <c r="CY25" s="608"/>
      <c r="CZ25" s="591">
        <v>16.8</v>
      </c>
      <c r="DA25" s="609"/>
      <c r="DB25" s="609"/>
      <c r="DC25" s="610"/>
      <c r="DD25" s="594">
        <v>3765479</v>
      </c>
      <c r="DE25" s="607"/>
      <c r="DF25" s="607"/>
      <c r="DG25" s="607"/>
      <c r="DH25" s="607"/>
      <c r="DI25" s="607"/>
      <c r="DJ25" s="607"/>
      <c r="DK25" s="608"/>
      <c r="DL25" s="594">
        <v>3671336</v>
      </c>
      <c r="DM25" s="607"/>
      <c r="DN25" s="607"/>
      <c r="DO25" s="607"/>
      <c r="DP25" s="607"/>
      <c r="DQ25" s="607"/>
      <c r="DR25" s="607"/>
      <c r="DS25" s="607"/>
      <c r="DT25" s="607"/>
      <c r="DU25" s="607"/>
      <c r="DV25" s="608"/>
      <c r="DW25" s="611">
        <v>25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2099948</v>
      </c>
      <c r="CS26" s="589"/>
      <c r="CT26" s="589"/>
      <c r="CU26" s="589"/>
      <c r="CV26" s="589"/>
      <c r="CW26" s="589"/>
      <c r="CX26" s="589"/>
      <c r="CY26" s="590"/>
      <c r="CZ26" s="591">
        <v>8.6</v>
      </c>
      <c r="DA26" s="609"/>
      <c r="DB26" s="609"/>
      <c r="DC26" s="610"/>
      <c r="DD26" s="594">
        <v>1958154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1628944</v>
      </c>
      <c r="S27" s="589"/>
      <c r="T27" s="589"/>
      <c r="U27" s="589"/>
      <c r="V27" s="589"/>
      <c r="W27" s="589"/>
      <c r="X27" s="589"/>
      <c r="Y27" s="590"/>
      <c r="Z27" s="641">
        <v>6.3</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11672413</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5276647</v>
      </c>
      <c r="CS27" s="607"/>
      <c r="CT27" s="607"/>
      <c r="CU27" s="607"/>
      <c r="CV27" s="607"/>
      <c r="CW27" s="607"/>
      <c r="CX27" s="607"/>
      <c r="CY27" s="608"/>
      <c r="CZ27" s="591">
        <v>21.6</v>
      </c>
      <c r="DA27" s="609"/>
      <c r="DB27" s="609"/>
      <c r="DC27" s="610"/>
      <c r="DD27" s="594">
        <v>1486883</v>
      </c>
      <c r="DE27" s="607"/>
      <c r="DF27" s="607"/>
      <c r="DG27" s="607"/>
      <c r="DH27" s="607"/>
      <c r="DI27" s="607"/>
      <c r="DJ27" s="607"/>
      <c r="DK27" s="608"/>
      <c r="DL27" s="594">
        <v>1486753</v>
      </c>
      <c r="DM27" s="607"/>
      <c r="DN27" s="607"/>
      <c r="DO27" s="607"/>
      <c r="DP27" s="607"/>
      <c r="DQ27" s="607"/>
      <c r="DR27" s="607"/>
      <c r="DS27" s="607"/>
      <c r="DT27" s="607"/>
      <c r="DU27" s="607"/>
      <c r="DV27" s="608"/>
      <c r="DW27" s="611">
        <v>10.1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76059</v>
      </c>
      <c r="S28" s="589"/>
      <c r="T28" s="589"/>
      <c r="U28" s="589"/>
      <c r="V28" s="589"/>
      <c r="W28" s="589"/>
      <c r="X28" s="589"/>
      <c r="Y28" s="590"/>
      <c r="Z28" s="641">
        <v>0.3</v>
      </c>
      <c r="AA28" s="641"/>
      <c r="AB28" s="641"/>
      <c r="AC28" s="641"/>
      <c r="AD28" s="642">
        <v>1120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1908715</v>
      </c>
      <c r="CS28" s="589"/>
      <c r="CT28" s="589"/>
      <c r="CU28" s="589"/>
      <c r="CV28" s="589"/>
      <c r="CW28" s="589"/>
      <c r="CX28" s="589"/>
      <c r="CY28" s="590"/>
      <c r="CZ28" s="591">
        <v>7.8</v>
      </c>
      <c r="DA28" s="609"/>
      <c r="DB28" s="609"/>
      <c r="DC28" s="610"/>
      <c r="DD28" s="594">
        <v>1859247</v>
      </c>
      <c r="DE28" s="589"/>
      <c r="DF28" s="589"/>
      <c r="DG28" s="589"/>
      <c r="DH28" s="589"/>
      <c r="DI28" s="589"/>
      <c r="DJ28" s="589"/>
      <c r="DK28" s="590"/>
      <c r="DL28" s="594">
        <v>1859247</v>
      </c>
      <c r="DM28" s="589"/>
      <c r="DN28" s="589"/>
      <c r="DO28" s="589"/>
      <c r="DP28" s="589"/>
      <c r="DQ28" s="589"/>
      <c r="DR28" s="589"/>
      <c r="DS28" s="589"/>
      <c r="DT28" s="589"/>
      <c r="DU28" s="589"/>
      <c r="DV28" s="590"/>
      <c r="DW28" s="611">
        <v>12.6</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1846</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1908715</v>
      </c>
      <c r="CS29" s="607"/>
      <c r="CT29" s="607"/>
      <c r="CU29" s="607"/>
      <c r="CV29" s="607"/>
      <c r="CW29" s="607"/>
      <c r="CX29" s="607"/>
      <c r="CY29" s="608"/>
      <c r="CZ29" s="591">
        <v>7.8</v>
      </c>
      <c r="DA29" s="609"/>
      <c r="DB29" s="609"/>
      <c r="DC29" s="610"/>
      <c r="DD29" s="594">
        <v>1859247</v>
      </c>
      <c r="DE29" s="607"/>
      <c r="DF29" s="607"/>
      <c r="DG29" s="607"/>
      <c r="DH29" s="607"/>
      <c r="DI29" s="607"/>
      <c r="DJ29" s="607"/>
      <c r="DK29" s="608"/>
      <c r="DL29" s="594">
        <v>1859247</v>
      </c>
      <c r="DM29" s="607"/>
      <c r="DN29" s="607"/>
      <c r="DO29" s="607"/>
      <c r="DP29" s="607"/>
      <c r="DQ29" s="607"/>
      <c r="DR29" s="607"/>
      <c r="DS29" s="607"/>
      <c r="DT29" s="607"/>
      <c r="DU29" s="607"/>
      <c r="DV29" s="608"/>
      <c r="DW29" s="611">
        <v>12.6</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587238</v>
      </c>
      <c r="S30" s="589"/>
      <c r="T30" s="589"/>
      <c r="U30" s="589"/>
      <c r="V30" s="589"/>
      <c r="W30" s="589"/>
      <c r="X30" s="589"/>
      <c r="Y30" s="590"/>
      <c r="Z30" s="641">
        <v>2.2999999999999998</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98.3</v>
      </c>
      <c r="BH30" s="655"/>
      <c r="BI30" s="655"/>
      <c r="BJ30" s="655"/>
      <c r="BK30" s="655"/>
      <c r="BL30" s="655"/>
      <c r="BM30" s="656">
        <v>91.2</v>
      </c>
      <c r="BN30" s="655"/>
      <c r="BO30" s="655"/>
      <c r="BP30" s="655"/>
      <c r="BQ30" s="657"/>
      <c r="BR30" s="654">
        <v>98.1</v>
      </c>
      <c r="BS30" s="655"/>
      <c r="BT30" s="655"/>
      <c r="BU30" s="655"/>
      <c r="BV30" s="655"/>
      <c r="BW30" s="655"/>
      <c r="BX30" s="656">
        <v>90.8</v>
      </c>
      <c r="BY30" s="655"/>
      <c r="BZ30" s="655"/>
      <c r="CA30" s="655"/>
      <c r="CB30" s="657"/>
      <c r="CD30" s="660"/>
      <c r="CE30" s="661"/>
      <c r="CF30" s="625" t="s">
        <v>290</v>
      </c>
      <c r="CG30" s="622"/>
      <c r="CH30" s="622"/>
      <c r="CI30" s="622"/>
      <c r="CJ30" s="622"/>
      <c r="CK30" s="622"/>
      <c r="CL30" s="622"/>
      <c r="CM30" s="622"/>
      <c r="CN30" s="622"/>
      <c r="CO30" s="622"/>
      <c r="CP30" s="622"/>
      <c r="CQ30" s="623"/>
      <c r="CR30" s="588">
        <v>1546295</v>
      </c>
      <c r="CS30" s="589"/>
      <c r="CT30" s="589"/>
      <c r="CU30" s="589"/>
      <c r="CV30" s="589"/>
      <c r="CW30" s="589"/>
      <c r="CX30" s="589"/>
      <c r="CY30" s="590"/>
      <c r="CZ30" s="591">
        <v>6.3</v>
      </c>
      <c r="DA30" s="609"/>
      <c r="DB30" s="609"/>
      <c r="DC30" s="610"/>
      <c r="DD30" s="594">
        <v>1496827</v>
      </c>
      <c r="DE30" s="589"/>
      <c r="DF30" s="589"/>
      <c r="DG30" s="589"/>
      <c r="DH30" s="589"/>
      <c r="DI30" s="589"/>
      <c r="DJ30" s="589"/>
      <c r="DK30" s="590"/>
      <c r="DL30" s="594">
        <v>1496827</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1758659</v>
      </c>
      <c r="S31" s="589"/>
      <c r="T31" s="589"/>
      <c r="U31" s="589"/>
      <c r="V31" s="589"/>
      <c r="W31" s="589"/>
      <c r="X31" s="589"/>
      <c r="Y31" s="590"/>
      <c r="Z31" s="641">
        <v>6.8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98.3</v>
      </c>
      <c r="BH31" s="607"/>
      <c r="BI31" s="607"/>
      <c r="BJ31" s="607"/>
      <c r="BK31" s="607"/>
      <c r="BL31" s="607"/>
      <c r="BM31" s="643">
        <v>91.8</v>
      </c>
      <c r="BN31" s="653"/>
      <c r="BO31" s="653"/>
      <c r="BP31" s="653"/>
      <c r="BQ31" s="617"/>
      <c r="BR31" s="652">
        <v>98.1</v>
      </c>
      <c r="BS31" s="607"/>
      <c r="BT31" s="607"/>
      <c r="BU31" s="607"/>
      <c r="BV31" s="607"/>
      <c r="BW31" s="607"/>
      <c r="BX31" s="643">
        <v>91.3</v>
      </c>
      <c r="BY31" s="653"/>
      <c r="BZ31" s="653"/>
      <c r="CA31" s="653"/>
      <c r="CB31" s="617"/>
      <c r="CD31" s="660"/>
      <c r="CE31" s="661"/>
      <c r="CF31" s="625" t="s">
        <v>294</v>
      </c>
      <c r="CG31" s="622"/>
      <c r="CH31" s="622"/>
      <c r="CI31" s="622"/>
      <c r="CJ31" s="622"/>
      <c r="CK31" s="622"/>
      <c r="CL31" s="622"/>
      <c r="CM31" s="622"/>
      <c r="CN31" s="622"/>
      <c r="CO31" s="622"/>
      <c r="CP31" s="622"/>
      <c r="CQ31" s="623"/>
      <c r="CR31" s="588">
        <v>362420</v>
      </c>
      <c r="CS31" s="607"/>
      <c r="CT31" s="607"/>
      <c r="CU31" s="607"/>
      <c r="CV31" s="607"/>
      <c r="CW31" s="607"/>
      <c r="CX31" s="607"/>
      <c r="CY31" s="608"/>
      <c r="CZ31" s="591">
        <v>1.5</v>
      </c>
      <c r="DA31" s="609"/>
      <c r="DB31" s="609"/>
      <c r="DC31" s="610"/>
      <c r="DD31" s="594">
        <v>362420</v>
      </c>
      <c r="DE31" s="607"/>
      <c r="DF31" s="607"/>
      <c r="DG31" s="607"/>
      <c r="DH31" s="607"/>
      <c r="DI31" s="607"/>
      <c r="DJ31" s="607"/>
      <c r="DK31" s="608"/>
      <c r="DL31" s="594">
        <v>362420</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1151703</v>
      </c>
      <c r="S32" s="589"/>
      <c r="T32" s="589"/>
      <c r="U32" s="589"/>
      <c r="V32" s="589"/>
      <c r="W32" s="589"/>
      <c r="X32" s="589"/>
      <c r="Y32" s="590"/>
      <c r="Z32" s="641">
        <v>4.4000000000000004</v>
      </c>
      <c r="AA32" s="641"/>
      <c r="AB32" s="641"/>
      <c r="AC32" s="641"/>
      <c r="AD32" s="642" t="s">
        <v>111</v>
      </c>
      <c r="AE32" s="642"/>
      <c r="AF32" s="642"/>
      <c r="AG32" s="642"/>
      <c r="AH32" s="642"/>
      <c r="AI32" s="642"/>
      <c r="AJ32" s="642"/>
      <c r="AK32" s="642"/>
      <c r="AL32" s="611" t="s">
        <v>111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98.2</v>
      </c>
      <c r="BH32" s="573"/>
      <c r="BI32" s="573"/>
      <c r="BJ32" s="573"/>
      <c r="BK32" s="573"/>
      <c r="BL32" s="573"/>
      <c r="BM32" s="636">
        <v>90.6</v>
      </c>
      <c r="BN32" s="573"/>
      <c r="BO32" s="573"/>
      <c r="BP32" s="573"/>
      <c r="BQ32" s="630"/>
      <c r="BR32" s="651">
        <v>97.9</v>
      </c>
      <c r="BS32" s="573"/>
      <c r="BT32" s="573"/>
      <c r="BU32" s="573"/>
      <c r="BV32" s="573"/>
      <c r="BW32" s="573"/>
      <c r="BX32" s="636">
        <v>90.2</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1658200</v>
      </c>
      <c r="S33" s="589"/>
      <c r="T33" s="589"/>
      <c r="U33" s="589"/>
      <c r="V33" s="589"/>
      <c r="W33" s="589"/>
      <c r="X33" s="589"/>
      <c r="Y33" s="590"/>
      <c r="Z33" s="641">
        <v>6.4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9934226</v>
      </c>
      <c r="CS33" s="607"/>
      <c r="CT33" s="607"/>
      <c r="CU33" s="607"/>
      <c r="CV33" s="607"/>
      <c r="CW33" s="607"/>
      <c r="CX33" s="607"/>
      <c r="CY33" s="608"/>
      <c r="CZ33" s="591">
        <v>40.700000000000003</v>
      </c>
      <c r="DA33" s="609"/>
      <c r="DB33" s="609"/>
      <c r="DC33" s="610"/>
      <c r="DD33" s="594">
        <v>8174018</v>
      </c>
      <c r="DE33" s="607"/>
      <c r="DF33" s="607"/>
      <c r="DG33" s="607"/>
      <c r="DH33" s="607"/>
      <c r="DI33" s="607"/>
      <c r="DJ33" s="607"/>
      <c r="DK33" s="608"/>
      <c r="DL33" s="594">
        <v>6574801</v>
      </c>
      <c r="DM33" s="607"/>
      <c r="DN33" s="607"/>
      <c r="DO33" s="607"/>
      <c r="DP33" s="607"/>
      <c r="DQ33" s="607"/>
      <c r="DR33" s="607"/>
      <c r="DS33" s="607"/>
      <c r="DT33" s="607"/>
      <c r="DU33" s="607"/>
      <c r="DV33" s="608"/>
      <c r="DW33" s="611">
        <v>44.7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4348481</v>
      </c>
      <c r="CS34" s="589"/>
      <c r="CT34" s="589"/>
      <c r="CU34" s="589"/>
      <c r="CV34" s="589"/>
      <c r="CW34" s="589"/>
      <c r="CX34" s="589"/>
      <c r="CY34" s="590"/>
      <c r="CZ34" s="591">
        <v>17.8</v>
      </c>
      <c r="DA34" s="609"/>
      <c r="DB34" s="609"/>
      <c r="DC34" s="610"/>
      <c r="DD34" s="594">
        <v>3198703</v>
      </c>
      <c r="DE34" s="589"/>
      <c r="DF34" s="589"/>
      <c r="DG34" s="589"/>
      <c r="DH34" s="589"/>
      <c r="DI34" s="589"/>
      <c r="DJ34" s="589"/>
      <c r="DK34" s="590"/>
      <c r="DL34" s="594">
        <v>3043145</v>
      </c>
      <c r="DM34" s="589"/>
      <c r="DN34" s="589"/>
      <c r="DO34" s="589"/>
      <c r="DP34" s="589"/>
      <c r="DQ34" s="589"/>
      <c r="DR34" s="589"/>
      <c r="DS34" s="589"/>
      <c r="DT34" s="589"/>
      <c r="DU34" s="589"/>
      <c r="DV34" s="590"/>
      <c r="DW34" s="611">
        <v>20.7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1302200</v>
      </c>
      <c r="S35" s="589"/>
      <c r="T35" s="589"/>
      <c r="U35" s="589"/>
      <c r="V35" s="589"/>
      <c r="W35" s="589"/>
      <c r="X35" s="589"/>
      <c r="Y35" s="590"/>
      <c r="Z35" s="641">
        <v>5</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2260954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t="s">
        <v>208</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342070</v>
      </c>
      <c r="CS35" s="607"/>
      <c r="CT35" s="607"/>
      <c r="CU35" s="607"/>
      <c r="CV35" s="607"/>
      <c r="CW35" s="607"/>
      <c r="CX35" s="607"/>
      <c r="CY35" s="608"/>
      <c r="CZ35" s="591">
        <v>1.4</v>
      </c>
      <c r="DA35" s="609"/>
      <c r="DB35" s="609"/>
      <c r="DC35" s="610"/>
      <c r="DD35" s="594">
        <v>240492</v>
      </c>
      <c r="DE35" s="607"/>
      <c r="DF35" s="607"/>
      <c r="DG35" s="607"/>
      <c r="DH35" s="607"/>
      <c r="DI35" s="607"/>
      <c r="DJ35" s="607"/>
      <c r="DK35" s="608"/>
      <c r="DL35" s="594">
        <v>240492</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25898040</v>
      </c>
      <c r="S36" s="629"/>
      <c r="T36" s="629"/>
      <c r="U36" s="629"/>
      <c r="V36" s="629"/>
      <c r="W36" s="629"/>
      <c r="X36" s="629"/>
      <c r="Y36" s="632"/>
      <c r="Z36" s="633">
        <v>100</v>
      </c>
      <c r="AA36" s="633"/>
      <c r="AB36" s="633"/>
      <c r="AC36" s="633"/>
      <c r="AD36" s="634">
        <v>13408630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463022</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-286735</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2436641</v>
      </c>
      <c r="CS36" s="589"/>
      <c r="CT36" s="589"/>
      <c r="CU36" s="589"/>
      <c r="CV36" s="589"/>
      <c r="CW36" s="589"/>
      <c r="CX36" s="589"/>
      <c r="CY36" s="590"/>
      <c r="CZ36" s="591">
        <v>10</v>
      </c>
      <c r="DA36" s="609"/>
      <c r="DB36" s="609"/>
      <c r="DC36" s="610"/>
      <c r="DD36" s="594">
        <v>2170311</v>
      </c>
      <c r="DE36" s="589"/>
      <c r="DF36" s="589"/>
      <c r="DG36" s="589"/>
      <c r="DH36" s="589"/>
      <c r="DI36" s="589"/>
      <c r="DJ36" s="589"/>
      <c r="DK36" s="590"/>
      <c r="DL36" s="594">
        <v>1889976</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312</v>
      </c>
      <c r="AR37" s="615"/>
      <c r="AS37" s="615"/>
      <c r="AT37" s="615"/>
      <c r="AU37" s="615"/>
      <c r="AV37" s="615"/>
      <c r="AW37" s="615"/>
      <c r="AX37" s="615"/>
      <c r="AY37" s="616"/>
      <c r="AZ37" s="588">
        <v>5000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13095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1047183</v>
      </c>
      <c r="CS37" s="607"/>
      <c r="CT37" s="607"/>
      <c r="CU37" s="607"/>
      <c r="CV37" s="607"/>
      <c r="CW37" s="607"/>
      <c r="CX37" s="607"/>
      <c r="CY37" s="608"/>
      <c r="CZ37" s="591">
        <v>4.3</v>
      </c>
      <c r="DA37" s="609"/>
      <c r="DB37" s="609"/>
      <c r="DC37" s="610"/>
      <c r="DD37" s="594">
        <v>1043122</v>
      </c>
      <c r="DE37" s="607"/>
      <c r="DF37" s="607"/>
      <c r="DG37" s="607"/>
      <c r="DH37" s="607"/>
      <c r="DI37" s="607"/>
      <c r="DJ37" s="607"/>
      <c r="DK37" s="608"/>
      <c r="DL37" s="594">
        <v>1005308</v>
      </c>
      <c r="DM37" s="607"/>
      <c r="DN37" s="607"/>
      <c r="DO37" s="607"/>
      <c r="DP37" s="607"/>
      <c r="DQ37" s="607"/>
      <c r="DR37" s="607"/>
      <c r="DS37" s="607"/>
      <c r="DT37" s="607"/>
      <c r="DU37" s="607"/>
      <c r="DV37" s="608"/>
      <c r="DW37" s="611">
        <v>6.8</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22846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2260954</v>
      </c>
      <c r="CS38" s="589"/>
      <c r="CT38" s="589"/>
      <c r="CU38" s="589"/>
      <c r="CV38" s="589"/>
      <c r="CW38" s="589"/>
      <c r="CX38" s="589"/>
      <c r="CY38" s="590"/>
      <c r="CZ38" s="591">
        <v>9.3000000000000007</v>
      </c>
      <c r="DA38" s="609"/>
      <c r="DB38" s="609"/>
      <c r="DC38" s="610"/>
      <c r="DD38" s="594">
        <v>2039712</v>
      </c>
      <c r="DE38" s="589"/>
      <c r="DF38" s="589"/>
      <c r="DG38" s="589"/>
      <c r="DH38" s="589"/>
      <c r="DI38" s="589"/>
      <c r="DJ38" s="589"/>
      <c r="DK38" s="590"/>
      <c r="DL38" s="594">
        <v>1401188</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484080</v>
      </c>
      <c r="CS39" s="607"/>
      <c r="CT39" s="607"/>
      <c r="CU39" s="607"/>
      <c r="CV39" s="607"/>
      <c r="CW39" s="607"/>
      <c r="CX39" s="607"/>
      <c r="CY39" s="608"/>
      <c r="CZ39" s="591">
        <v>2</v>
      </c>
      <c r="DA39" s="609"/>
      <c r="DB39" s="609"/>
      <c r="DC39" s="610"/>
      <c r="DD39" s="594">
        <v>480800</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604810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76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62000</v>
      </c>
      <c r="CS40" s="589"/>
      <c r="CT40" s="589"/>
      <c r="CU40" s="589"/>
      <c r="CV40" s="589"/>
      <c r="CW40" s="589"/>
      <c r="CX40" s="589"/>
      <c r="CY40" s="590"/>
      <c r="CZ40" s="591">
        <v>0.3</v>
      </c>
      <c r="DA40" s="609"/>
      <c r="DB40" s="609"/>
      <c r="DC40" s="610"/>
      <c r="DD40" s="594">
        <v>44000</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1188122</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243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3181906</v>
      </c>
      <c r="CS42" s="589"/>
      <c r="CT42" s="589"/>
      <c r="CU42" s="589"/>
      <c r="CV42" s="589"/>
      <c r="CW42" s="589"/>
      <c r="CX42" s="589"/>
      <c r="CY42" s="590"/>
      <c r="CZ42" s="591">
        <v>13</v>
      </c>
      <c r="DA42" s="592"/>
      <c r="DB42" s="592"/>
      <c r="DC42" s="593"/>
      <c r="DD42" s="594">
        <v>732947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4264</v>
      </c>
      <c r="CS43" s="607"/>
      <c r="CT43" s="607"/>
      <c r="CU43" s="607"/>
      <c r="CV43" s="607"/>
      <c r="CW43" s="607"/>
      <c r="CX43" s="607"/>
      <c r="CY43" s="608"/>
      <c r="CZ43" s="591">
        <v>0</v>
      </c>
      <c r="DA43" s="609"/>
      <c r="DB43" s="609"/>
      <c r="DC43" s="610"/>
      <c r="DD43" s="594">
        <v>4264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3181452</v>
      </c>
      <c r="CS44" s="589"/>
      <c r="CT44" s="589"/>
      <c r="CU44" s="589"/>
      <c r="CV44" s="589"/>
      <c r="CW44" s="589"/>
      <c r="CX44" s="589"/>
      <c r="CY44" s="590"/>
      <c r="CZ44" s="591">
        <v>13</v>
      </c>
      <c r="DA44" s="592"/>
      <c r="DB44" s="592"/>
      <c r="DC44" s="593"/>
      <c r="DD44" s="594">
        <v>732947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1872151</v>
      </c>
      <c r="CS45" s="607"/>
      <c r="CT45" s="607"/>
      <c r="CU45" s="607"/>
      <c r="CV45" s="607"/>
      <c r="CW45" s="607"/>
      <c r="CX45" s="607"/>
      <c r="CY45" s="608"/>
      <c r="CZ45" s="591">
        <v>7.7</v>
      </c>
      <c r="DA45" s="609"/>
      <c r="DB45" s="609"/>
      <c r="DC45" s="610"/>
      <c r="DD45" s="594">
        <v>163040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1308251</v>
      </c>
      <c r="CS46" s="589"/>
      <c r="CT46" s="589"/>
      <c r="CU46" s="589"/>
      <c r="CV46" s="589"/>
      <c r="CW46" s="589"/>
      <c r="CX46" s="589"/>
      <c r="CY46" s="590"/>
      <c r="CZ46" s="591">
        <v>5.4</v>
      </c>
      <c r="DA46" s="592"/>
      <c r="DB46" s="592"/>
      <c r="DC46" s="593"/>
      <c r="DD46" s="594">
        <v>568857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454</v>
      </c>
      <c r="CS47" s="607"/>
      <c r="CT47" s="607"/>
      <c r="CU47" s="607"/>
      <c r="CV47" s="607"/>
      <c r="CW47" s="607"/>
      <c r="CX47" s="607"/>
      <c r="CY47" s="608"/>
      <c r="CZ47" s="591">
        <v>0</v>
      </c>
      <c r="DA47" s="609"/>
      <c r="DB47" s="609"/>
      <c r="DC47" s="610"/>
      <c r="DD47" s="594" t="s">
        <v>316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24396212</v>
      </c>
      <c r="CS49" s="573"/>
      <c r="CT49" s="573"/>
      <c r="CU49" s="573"/>
      <c r="CV49" s="573"/>
      <c r="CW49" s="573"/>
      <c r="CX49" s="573"/>
      <c r="CY49" s="574"/>
      <c r="CZ49" s="575">
        <v>100</v>
      </c>
      <c r="DA49" s="576"/>
      <c r="DB49" s="576"/>
      <c r="DC49" s="577"/>
      <c r="DD49" s="578">
        <v>16018574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customSheetViews>
    <customSheetView guid="{0C9ADB6C-29C7-40FF-9E45-0669B296D0CB}" showGridLines="0" fitToPage="1" hiddenRows="1" hiddenColumns="1">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3"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25922</v>
      </c>
      <c r="R7" s="1101"/>
      <c r="S7" s="1101"/>
      <c r="T7" s="1101"/>
      <c r="U7" s="1101"/>
      <c r="V7" s="1101">
        <v>24420</v>
      </c>
      <c r="W7" s="1101"/>
      <c r="X7" s="1101"/>
      <c r="Y7" s="1101"/>
      <c r="Z7" s="1101"/>
      <c r="AA7" s="1101">
        <v>1502</v>
      </c>
      <c r="AB7" s="1101"/>
      <c r="AC7" s="1101"/>
      <c r="AD7" s="1101"/>
      <c r="AE7" s="1102"/>
      <c r="AF7" s="1103">
        <v>914</v>
      </c>
      <c r="AG7" s="1104"/>
      <c r="AH7" s="1104"/>
      <c r="AI7" s="1104"/>
      <c r="AJ7" s="1105"/>
      <c r="AK7" s="1087">
        <v>11</v>
      </c>
      <c r="AL7" s="1088"/>
      <c r="AM7" s="1088"/>
      <c r="AN7" s="1088"/>
      <c r="AO7" s="1088"/>
      <c r="AP7" s="1088">
        <v>22033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15</v>
      </c>
      <c r="CI7" s="1085"/>
      <c r="CJ7" s="1085"/>
      <c r="CK7" s="1085"/>
      <c r="CL7" s="1086"/>
      <c r="CM7" s="1084">
        <v>325</v>
      </c>
      <c r="CN7" s="1085"/>
      <c r="CO7" s="1085"/>
      <c r="CP7" s="1085"/>
      <c r="CQ7" s="1086"/>
      <c r="CR7" s="1084">
        <v>51</v>
      </c>
      <c r="CS7" s="1085"/>
      <c r="CT7" s="1085"/>
      <c r="CU7" s="1085"/>
      <c r="CV7" s="1086"/>
      <c r="CW7" s="1084">
        <v>10</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985">
        <v>2</v>
      </c>
      <c r="CI8" s="986"/>
      <c r="CJ8" s="986"/>
      <c r="CK8" s="986"/>
      <c r="CL8" s="987"/>
      <c r="CM8" s="985">
        <v>10</v>
      </c>
      <c r="CN8" s="986"/>
      <c r="CO8" s="986"/>
      <c r="CP8" s="986"/>
      <c r="CQ8" s="987"/>
      <c r="CR8" s="985">
        <v>10</v>
      </c>
      <c r="CS8" s="986"/>
      <c r="CT8" s="986"/>
      <c r="CU8" s="986"/>
      <c r="CV8" s="987"/>
      <c r="CW8" s="985">
        <v>1</v>
      </c>
      <c r="CX8" s="986"/>
      <c r="CY8" s="986"/>
      <c r="CZ8" s="986"/>
      <c r="DA8" s="987"/>
      <c r="DB8" s="985" t="s">
        <v>473</v>
      </c>
      <c r="DC8" s="986"/>
      <c r="DD8" s="986"/>
      <c r="DE8" s="986"/>
      <c r="DF8" s="987"/>
      <c r="DG8" s="985" t="s">
        <v>473</v>
      </c>
      <c r="DH8" s="986"/>
      <c r="DI8" s="986"/>
      <c r="DJ8" s="986"/>
      <c r="DK8" s="987"/>
      <c r="DL8" s="985" t="s">
        <v>473</v>
      </c>
      <c r="DM8" s="986"/>
      <c r="DN8" s="986"/>
      <c r="DO8" s="986"/>
      <c r="DP8" s="987"/>
      <c r="DQ8" s="985" t="s">
        <v>473</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25922</v>
      </c>
      <c r="R23" s="1065"/>
      <c r="S23" s="1065"/>
      <c r="T23" s="1065"/>
      <c r="U23" s="1065"/>
      <c r="V23" s="1065">
        <v>24420</v>
      </c>
      <c r="W23" s="1065"/>
      <c r="X23" s="1065"/>
      <c r="Y23" s="1065"/>
      <c r="Z23" s="1065"/>
      <c r="AA23" s="1065">
        <v>1502</v>
      </c>
      <c r="AB23" s="1065"/>
      <c r="AC23" s="1065"/>
      <c r="AD23" s="1065"/>
      <c r="AE23" s="1066"/>
      <c r="AF23" s="1067">
        <v>914</v>
      </c>
      <c r="AG23" s="1065"/>
      <c r="AH23" s="1065"/>
      <c r="AI23" s="1065"/>
      <c r="AJ23" s="1068"/>
      <c r="AK23" s="1069"/>
      <c r="AL23" s="1070"/>
      <c r="AM23" s="1070"/>
      <c r="AN23" s="1070"/>
      <c r="AO23" s="1070"/>
      <c r="AP23" s="1065">
        <v>22033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8327</v>
      </c>
      <c r="R28" s="1050"/>
      <c r="S28" s="1050"/>
      <c r="T28" s="1050"/>
      <c r="U28" s="1050"/>
      <c r="V28" s="1050">
        <v>8327</v>
      </c>
      <c r="W28" s="1050"/>
      <c r="X28" s="1050"/>
      <c r="Y28" s="1050"/>
      <c r="Z28" s="1050"/>
      <c r="AA28" s="1050">
        <v>0</v>
      </c>
      <c r="AB28" s="1050"/>
      <c r="AC28" s="1050"/>
      <c r="AD28" s="1050"/>
      <c r="AE28" s="1051"/>
      <c r="AF28" s="1052" t="s">
        <v>111</v>
      </c>
      <c r="AG28" s="1050"/>
      <c r="AH28" s="1050"/>
      <c r="AI28" s="1050"/>
      <c r="AJ28" s="1053"/>
      <c r="AK28" s="1054">
        <v>605</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4502</v>
      </c>
      <c r="R29" s="1040"/>
      <c r="S29" s="1040"/>
      <c r="T29" s="1040"/>
      <c r="U29" s="1040"/>
      <c r="V29" s="1040">
        <v>4039</v>
      </c>
      <c r="W29" s="1040"/>
      <c r="X29" s="1040"/>
      <c r="Y29" s="1040"/>
      <c r="Z29" s="1040"/>
      <c r="AA29" s="1040">
        <v>463</v>
      </c>
      <c r="AB29" s="1040"/>
      <c r="AC29" s="1040"/>
      <c r="AD29" s="1040"/>
      <c r="AE29" s="1041"/>
      <c r="AF29" s="1015">
        <v>463</v>
      </c>
      <c r="AG29" s="1016"/>
      <c r="AH29" s="1016"/>
      <c r="AI29" s="1016"/>
      <c r="AJ29" s="1017"/>
      <c r="AK29" s="976">
        <v>576</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1192</v>
      </c>
      <c r="R30" s="1040"/>
      <c r="S30" s="1040"/>
      <c r="T30" s="1040"/>
      <c r="U30" s="1040"/>
      <c r="V30" s="1040">
        <v>1192</v>
      </c>
      <c r="W30" s="1040"/>
      <c r="X30" s="1040"/>
      <c r="Y30" s="1040"/>
      <c r="Z30" s="1040"/>
      <c r="AA30" s="1040">
        <v>0</v>
      </c>
      <c r="AB30" s="1040"/>
      <c r="AC30" s="1040"/>
      <c r="AD30" s="1040"/>
      <c r="AE30" s="1041"/>
      <c r="AF30" s="1015" t="s">
        <v>111</v>
      </c>
      <c r="AG30" s="1016"/>
      <c r="AH30" s="1016"/>
      <c r="AI30" s="1016"/>
      <c r="AJ30" s="1017"/>
      <c r="AK30" s="976">
        <v>624</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2349</v>
      </c>
      <c r="R31" s="1040"/>
      <c r="S31" s="1040"/>
      <c r="T31" s="1040"/>
      <c r="U31" s="1040"/>
      <c r="V31" s="1040">
        <v>2315</v>
      </c>
      <c r="W31" s="1040"/>
      <c r="X31" s="1040"/>
      <c r="Y31" s="1040"/>
      <c r="Z31" s="1040"/>
      <c r="AA31" s="1040">
        <v>34</v>
      </c>
      <c r="AB31" s="1040"/>
      <c r="AC31" s="1040"/>
      <c r="AD31" s="1040"/>
      <c r="AE31" s="1041"/>
      <c r="AF31" s="1015">
        <v>0</v>
      </c>
      <c r="AG31" s="1016"/>
      <c r="AH31" s="1016"/>
      <c r="AI31" s="1016"/>
      <c r="AJ31" s="1017"/>
      <c r="AK31" s="976">
        <v>463</v>
      </c>
      <c r="AL31" s="967"/>
      <c r="AM31" s="967"/>
      <c r="AN31" s="967"/>
      <c r="AO31" s="967"/>
      <c r="AP31" s="967">
        <v>8750</v>
      </c>
      <c r="AQ31" s="967"/>
      <c r="AR31" s="967"/>
      <c r="AS31" s="967"/>
      <c r="AT31" s="967"/>
      <c r="AU31" s="967">
        <v>4752</v>
      </c>
      <c r="AV31" s="967"/>
      <c r="AW31" s="967"/>
      <c r="AX31" s="967"/>
      <c r="AY31" s="967"/>
      <c r="AZ31" s="1038"/>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23</v>
      </c>
      <c r="R32" s="1040"/>
      <c r="S32" s="1040"/>
      <c r="T32" s="1040"/>
      <c r="U32" s="1040"/>
      <c r="V32" s="1040">
        <v>23</v>
      </c>
      <c r="W32" s="1040"/>
      <c r="X32" s="1040"/>
      <c r="Y32" s="1040"/>
      <c r="Z32" s="1040"/>
      <c r="AA32" s="1040">
        <v>0</v>
      </c>
      <c r="AB32" s="1040"/>
      <c r="AC32" s="1040"/>
      <c r="AD32" s="1040"/>
      <c r="AE32" s="1041"/>
      <c r="AF32" s="1015" t="s">
        <v>111</v>
      </c>
      <c r="AG32" s="1016"/>
      <c r="AH32" s="1016"/>
      <c r="AI32" s="1016"/>
      <c r="AJ32" s="1017"/>
      <c r="AK32" s="976">
        <v>5</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20</v>
      </c>
      <c r="R33" s="1040"/>
      <c r="S33" s="1040"/>
      <c r="T33" s="1040"/>
      <c r="U33" s="1040"/>
      <c r="V33" s="1040">
        <v>20</v>
      </c>
      <c r="W33" s="1040"/>
      <c r="X33" s="1040"/>
      <c r="Y33" s="1040"/>
      <c r="Z33" s="1040"/>
      <c r="AA33" s="1040">
        <v>0</v>
      </c>
      <c r="AB33" s="1040"/>
      <c r="AC33" s="1040"/>
      <c r="AD33" s="1040"/>
      <c r="AE33" s="1041"/>
      <c r="AF33" s="1015" t="s">
        <v>111</v>
      </c>
      <c r="AG33" s="1016"/>
      <c r="AH33" s="1016"/>
      <c r="AI33" s="1016"/>
      <c r="AJ33" s="1017"/>
      <c r="AK33" s="976">
        <v>0</v>
      </c>
      <c r="AL33" s="967"/>
      <c r="AM33" s="967"/>
      <c r="AN33" s="967"/>
      <c r="AO33" s="967"/>
      <c r="AP33" s="967">
        <v>0</v>
      </c>
      <c r="AQ33" s="967"/>
      <c r="AR33" s="967"/>
      <c r="AS33" s="967"/>
      <c r="AT33" s="967"/>
      <c r="AU33" s="967">
        <v>0</v>
      </c>
      <c r="AV33" s="967"/>
      <c r="AW33" s="967"/>
      <c r="AX33" s="967"/>
      <c r="AY33" s="967"/>
      <c r="AZ33" s="1038"/>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463</v>
      </c>
      <c r="AG63" s="955"/>
      <c r="AH63" s="955"/>
      <c r="AI63" s="955"/>
      <c r="AJ63" s="1026"/>
      <c r="AK63" s="1027"/>
      <c r="AL63" s="959"/>
      <c r="AM63" s="959"/>
      <c r="AN63" s="959"/>
      <c r="AO63" s="959"/>
      <c r="AP63" s="955">
        <v>8750</v>
      </c>
      <c r="AQ63" s="955"/>
      <c r="AR63" s="955"/>
      <c r="AS63" s="955"/>
      <c r="AT63" s="955"/>
      <c r="AU63" s="955">
        <v>4752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527</v>
      </c>
      <c r="C68" s="982"/>
      <c r="D68" s="982"/>
      <c r="E68" s="982"/>
      <c r="F68" s="982"/>
      <c r="G68" s="982"/>
      <c r="H68" s="982"/>
      <c r="I68" s="982"/>
      <c r="J68" s="982"/>
      <c r="K68" s="982"/>
      <c r="L68" s="982"/>
      <c r="M68" s="982"/>
      <c r="N68" s="982"/>
      <c r="O68" s="982"/>
      <c r="P68" s="983"/>
      <c r="Q68" s="984">
        <v>25652</v>
      </c>
      <c r="R68" s="978"/>
      <c r="S68" s="978"/>
      <c r="T68" s="978"/>
      <c r="U68" s="978"/>
      <c r="V68" s="978">
        <v>25630</v>
      </c>
      <c r="W68" s="978"/>
      <c r="X68" s="978"/>
      <c r="Y68" s="978"/>
      <c r="Z68" s="978"/>
      <c r="AA68" s="978">
        <v>23</v>
      </c>
      <c r="AB68" s="978"/>
      <c r="AC68" s="978"/>
      <c r="AD68" s="978"/>
      <c r="AE68" s="978"/>
      <c r="AF68" s="978">
        <v>23</v>
      </c>
      <c r="AG68" s="978"/>
      <c r="AH68" s="978"/>
      <c r="AI68" s="978"/>
      <c r="AJ68" s="978"/>
      <c r="AK68" s="978">
        <v>3017</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528</v>
      </c>
      <c r="C69" s="971"/>
      <c r="D69" s="971"/>
      <c r="E69" s="971"/>
      <c r="F69" s="971"/>
      <c r="G69" s="971"/>
      <c r="H69" s="971"/>
      <c r="I69" s="971"/>
      <c r="J69" s="971"/>
      <c r="K69" s="971"/>
      <c r="L69" s="971"/>
      <c r="M69" s="971"/>
      <c r="N69" s="971"/>
      <c r="O69" s="971"/>
      <c r="P69" s="972"/>
      <c r="Q69" s="973">
        <v>526</v>
      </c>
      <c r="R69" s="967"/>
      <c r="S69" s="967"/>
      <c r="T69" s="967"/>
      <c r="U69" s="967"/>
      <c r="V69" s="967">
        <v>379</v>
      </c>
      <c r="W69" s="967"/>
      <c r="X69" s="967"/>
      <c r="Y69" s="967"/>
      <c r="Z69" s="967"/>
      <c r="AA69" s="967">
        <v>147</v>
      </c>
      <c r="AB69" s="967"/>
      <c r="AC69" s="967"/>
      <c r="AD69" s="967"/>
      <c r="AE69" s="967"/>
      <c r="AF69" s="967">
        <v>147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529</v>
      </c>
      <c r="C70" s="971"/>
      <c r="D70" s="971"/>
      <c r="E70" s="971"/>
      <c r="F70" s="971"/>
      <c r="G70" s="971"/>
      <c r="H70" s="971"/>
      <c r="I70" s="971"/>
      <c r="J70" s="971"/>
      <c r="K70" s="971"/>
      <c r="L70" s="971"/>
      <c r="M70" s="971"/>
      <c r="N70" s="971"/>
      <c r="O70" s="971"/>
      <c r="P70" s="972"/>
      <c r="Q70" s="973">
        <v>294458</v>
      </c>
      <c r="R70" s="967"/>
      <c r="S70" s="967"/>
      <c r="T70" s="967"/>
      <c r="U70" s="967"/>
      <c r="V70" s="967">
        <v>285238</v>
      </c>
      <c r="W70" s="967"/>
      <c r="X70" s="967"/>
      <c r="Y70" s="967"/>
      <c r="Z70" s="967"/>
      <c r="AA70" s="967">
        <v>9221</v>
      </c>
      <c r="AB70" s="967"/>
      <c r="AC70" s="967"/>
      <c r="AD70" s="967"/>
      <c r="AE70" s="967"/>
      <c r="AF70" s="967">
        <v>9221</v>
      </c>
      <c r="AG70" s="967"/>
      <c r="AH70" s="967"/>
      <c r="AI70" s="967"/>
      <c r="AJ70" s="967"/>
      <c r="AK70" s="967">
        <v>3262</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5646</v>
      </c>
      <c r="R71" s="967"/>
      <c r="S71" s="967"/>
      <c r="T71" s="967"/>
      <c r="U71" s="967"/>
      <c r="V71" s="967">
        <v>5080</v>
      </c>
      <c r="W71" s="967"/>
      <c r="X71" s="967"/>
      <c r="Y71" s="967"/>
      <c r="Z71" s="967"/>
      <c r="AA71" s="967">
        <v>567</v>
      </c>
      <c r="AB71" s="967"/>
      <c r="AC71" s="967"/>
      <c r="AD71" s="967"/>
      <c r="AE71" s="967"/>
      <c r="AF71" s="967">
        <v>4638</v>
      </c>
      <c r="AG71" s="967"/>
      <c r="AH71" s="967"/>
      <c r="AI71" s="967"/>
      <c r="AJ71" s="967"/>
      <c r="AK71" s="967">
        <v>0</v>
      </c>
      <c r="AL71" s="967"/>
      <c r="AM71" s="967"/>
      <c r="AN71" s="967"/>
      <c r="AO71" s="967"/>
      <c r="AP71" s="967">
        <v>3108</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v>1619</v>
      </c>
      <c r="R72" s="967"/>
      <c r="S72" s="967"/>
      <c r="T72" s="967"/>
      <c r="U72" s="967"/>
      <c r="V72" s="967">
        <v>1540</v>
      </c>
      <c r="W72" s="967"/>
      <c r="X72" s="967"/>
      <c r="Y72" s="967"/>
      <c r="Z72" s="967"/>
      <c r="AA72" s="967">
        <v>79</v>
      </c>
      <c r="AB72" s="967"/>
      <c r="AC72" s="967"/>
      <c r="AD72" s="967"/>
      <c r="AE72" s="967"/>
      <c r="AF72" s="967">
        <v>79</v>
      </c>
      <c r="AG72" s="967"/>
      <c r="AH72" s="967"/>
      <c r="AI72" s="967"/>
      <c r="AJ72" s="967"/>
      <c r="AK72" s="967">
        <v>0</v>
      </c>
      <c r="AL72" s="967"/>
      <c r="AM72" s="967"/>
      <c r="AN72" s="967"/>
      <c r="AO72" s="967"/>
      <c r="AP72" s="967">
        <v>52</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532</v>
      </c>
      <c r="C73" s="971"/>
      <c r="D73" s="971"/>
      <c r="E73" s="971"/>
      <c r="F73" s="971"/>
      <c r="G73" s="971"/>
      <c r="H73" s="971"/>
      <c r="I73" s="971"/>
      <c r="J73" s="971"/>
      <c r="K73" s="971"/>
      <c r="L73" s="971"/>
      <c r="M73" s="971"/>
      <c r="N73" s="971"/>
      <c r="O73" s="971"/>
      <c r="P73" s="972"/>
      <c r="Q73" s="973">
        <v>739</v>
      </c>
      <c r="R73" s="967"/>
      <c r="S73" s="967"/>
      <c r="T73" s="967"/>
      <c r="U73" s="967"/>
      <c r="V73" s="967">
        <v>722</v>
      </c>
      <c r="W73" s="967"/>
      <c r="X73" s="967"/>
      <c r="Y73" s="967"/>
      <c r="Z73" s="967"/>
      <c r="AA73" s="967">
        <v>17</v>
      </c>
      <c r="AB73" s="967"/>
      <c r="AC73" s="967"/>
      <c r="AD73" s="967"/>
      <c r="AE73" s="967"/>
      <c r="AF73" s="967">
        <v>17</v>
      </c>
      <c r="AG73" s="967"/>
      <c r="AH73" s="967"/>
      <c r="AI73" s="967"/>
      <c r="AJ73" s="967"/>
      <c r="AK73" s="967">
        <v>74</v>
      </c>
      <c r="AL73" s="967"/>
      <c r="AM73" s="967"/>
      <c r="AN73" s="967"/>
      <c r="AO73" s="967"/>
      <c r="AP73" s="967">
        <v>570</v>
      </c>
      <c r="AQ73" s="967"/>
      <c r="AR73" s="967"/>
      <c r="AS73" s="967"/>
      <c r="AT73" s="967"/>
      <c r="AU73" s="967">
        <v>55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533</v>
      </c>
      <c r="C74" s="971"/>
      <c r="D74" s="971"/>
      <c r="E74" s="971"/>
      <c r="F74" s="971"/>
      <c r="G74" s="971"/>
      <c r="H74" s="971"/>
      <c r="I74" s="971"/>
      <c r="J74" s="971"/>
      <c r="K74" s="971"/>
      <c r="L74" s="971"/>
      <c r="M74" s="971"/>
      <c r="N74" s="971"/>
      <c r="O74" s="971"/>
      <c r="P74" s="972"/>
      <c r="Q74" s="973">
        <v>4133</v>
      </c>
      <c r="R74" s="967"/>
      <c r="S74" s="967"/>
      <c r="T74" s="967"/>
      <c r="U74" s="967"/>
      <c r="V74" s="967">
        <v>3658</v>
      </c>
      <c r="W74" s="967"/>
      <c r="X74" s="967"/>
      <c r="Y74" s="967"/>
      <c r="Z74" s="967"/>
      <c r="AA74" s="967">
        <v>474</v>
      </c>
      <c r="AB74" s="967"/>
      <c r="AC74" s="967"/>
      <c r="AD74" s="967"/>
      <c r="AE74" s="967"/>
      <c r="AF74" s="967">
        <v>80</v>
      </c>
      <c r="AG74" s="967"/>
      <c r="AH74" s="967"/>
      <c r="AI74" s="967"/>
      <c r="AJ74" s="967"/>
      <c r="AK74" s="967">
        <v>79</v>
      </c>
      <c r="AL74" s="967"/>
      <c r="AM74" s="967"/>
      <c r="AN74" s="967"/>
      <c r="AO74" s="967"/>
      <c r="AP74" s="967">
        <v>1619</v>
      </c>
      <c r="AQ74" s="967"/>
      <c r="AR74" s="967"/>
      <c r="AS74" s="967"/>
      <c r="AT74" s="967"/>
      <c r="AU74" s="967">
        <v>419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534</v>
      </c>
      <c r="C75" s="971"/>
      <c r="D75" s="971"/>
      <c r="E75" s="971"/>
      <c r="F75" s="971"/>
      <c r="G75" s="971"/>
      <c r="H75" s="971"/>
      <c r="I75" s="971"/>
      <c r="J75" s="971"/>
      <c r="K75" s="971"/>
      <c r="L75" s="971"/>
      <c r="M75" s="971"/>
      <c r="N75" s="971"/>
      <c r="O75" s="971"/>
      <c r="P75" s="972"/>
      <c r="Q75" s="974">
        <v>276</v>
      </c>
      <c r="R75" s="975"/>
      <c r="S75" s="975"/>
      <c r="T75" s="975"/>
      <c r="U75" s="976"/>
      <c r="V75" s="977">
        <v>250</v>
      </c>
      <c r="W75" s="975"/>
      <c r="X75" s="975"/>
      <c r="Y75" s="975"/>
      <c r="Z75" s="976"/>
      <c r="AA75" s="977">
        <v>27</v>
      </c>
      <c r="AB75" s="975"/>
      <c r="AC75" s="975"/>
      <c r="AD75" s="975"/>
      <c r="AE75" s="976"/>
      <c r="AF75" s="977">
        <v>27</v>
      </c>
      <c r="AG75" s="975"/>
      <c r="AH75" s="975"/>
      <c r="AI75" s="975"/>
      <c r="AJ75" s="976"/>
      <c r="AK75" s="977">
        <v>0</v>
      </c>
      <c r="AL75" s="975"/>
      <c r="AM75" s="975"/>
      <c r="AN75" s="975"/>
      <c r="AO75" s="976"/>
      <c r="AP75" s="977">
        <v>221</v>
      </c>
      <c r="AQ75" s="975"/>
      <c r="AR75" s="975"/>
      <c r="AS75" s="975"/>
      <c r="AT75" s="976"/>
      <c r="AU75" s="977">
        <v>129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535</v>
      </c>
      <c r="C76" s="971"/>
      <c r="D76" s="971"/>
      <c r="E76" s="971"/>
      <c r="F76" s="971"/>
      <c r="G76" s="971"/>
      <c r="H76" s="971"/>
      <c r="I76" s="971"/>
      <c r="J76" s="971"/>
      <c r="K76" s="971"/>
      <c r="L76" s="971"/>
      <c r="M76" s="971"/>
      <c r="N76" s="971"/>
      <c r="O76" s="971"/>
      <c r="P76" s="972"/>
      <c r="Q76" s="974">
        <v>20</v>
      </c>
      <c r="R76" s="975"/>
      <c r="S76" s="975"/>
      <c r="T76" s="975"/>
      <c r="U76" s="976"/>
      <c r="V76" s="977">
        <v>18</v>
      </c>
      <c r="W76" s="975"/>
      <c r="X76" s="975"/>
      <c r="Y76" s="975"/>
      <c r="Z76" s="976"/>
      <c r="AA76" s="977">
        <v>2</v>
      </c>
      <c r="AB76" s="975"/>
      <c r="AC76" s="975"/>
      <c r="AD76" s="975"/>
      <c r="AE76" s="976"/>
      <c r="AF76" s="977">
        <v>2</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61</v>
      </c>
      <c r="CS102" s="947"/>
      <c r="CT102" s="947"/>
      <c r="CU102" s="947"/>
      <c r="CV102" s="948"/>
      <c r="CW102" s="946">
        <v>11</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2465626</v>
      </c>
      <c r="AB110" s="873"/>
      <c r="AC110" s="873"/>
      <c r="AD110" s="873"/>
      <c r="AE110" s="874"/>
      <c r="AF110" s="875">
        <v>2176523</v>
      </c>
      <c r="AG110" s="873"/>
      <c r="AH110" s="873"/>
      <c r="AI110" s="873"/>
      <c r="AJ110" s="874"/>
      <c r="AK110" s="875">
        <v>1908715</v>
      </c>
      <c r="AL110" s="873"/>
      <c r="AM110" s="873"/>
      <c r="AN110" s="873"/>
      <c r="AO110" s="874"/>
      <c r="AP110" s="876">
        <v>14.7</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22084484</v>
      </c>
      <c r="BR110" s="800"/>
      <c r="BS110" s="800"/>
      <c r="BT110" s="800"/>
      <c r="BU110" s="800"/>
      <c r="BV110" s="800">
        <v>21921427</v>
      </c>
      <c r="BW110" s="800"/>
      <c r="BX110" s="800"/>
      <c r="BY110" s="800"/>
      <c r="BZ110" s="800"/>
      <c r="CA110" s="800">
        <v>22033332</v>
      </c>
      <c r="CB110" s="800"/>
      <c r="CC110" s="800"/>
      <c r="CD110" s="800"/>
      <c r="CE110" s="800"/>
      <c r="CF110" s="861">
        <v>169.8</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4812972</v>
      </c>
      <c r="BR112" s="771"/>
      <c r="BS112" s="771"/>
      <c r="BT112" s="771"/>
      <c r="BU112" s="771"/>
      <c r="BV112" s="771">
        <v>5247382</v>
      </c>
      <c r="BW112" s="771"/>
      <c r="BX112" s="771"/>
      <c r="BY112" s="771"/>
      <c r="BZ112" s="771"/>
      <c r="CA112" s="771">
        <v>4751500</v>
      </c>
      <c r="CB112" s="771"/>
      <c r="CC112" s="771"/>
      <c r="CD112" s="771"/>
      <c r="CE112" s="771"/>
      <c r="CF112" s="848">
        <v>36.6</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468782</v>
      </c>
      <c r="AB113" s="909"/>
      <c r="AC113" s="909"/>
      <c r="AD113" s="909"/>
      <c r="AE113" s="910"/>
      <c r="AF113" s="911">
        <v>504452</v>
      </c>
      <c r="AG113" s="909"/>
      <c r="AH113" s="909"/>
      <c r="AI113" s="909"/>
      <c r="AJ113" s="910"/>
      <c r="AK113" s="911">
        <v>347000</v>
      </c>
      <c r="AL113" s="909"/>
      <c r="AM113" s="909"/>
      <c r="AN113" s="909"/>
      <c r="AO113" s="910"/>
      <c r="AP113" s="912">
        <v>2.7</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691356</v>
      </c>
      <c r="BR113" s="771"/>
      <c r="BS113" s="771"/>
      <c r="BT113" s="771"/>
      <c r="BU113" s="771"/>
      <c r="BV113" s="771">
        <v>548659</v>
      </c>
      <c r="BW113" s="771"/>
      <c r="BX113" s="771"/>
      <c r="BY113" s="771"/>
      <c r="BZ113" s="771"/>
      <c r="CA113" s="771">
        <v>603199</v>
      </c>
      <c r="CB113" s="771"/>
      <c r="CC113" s="771"/>
      <c r="CD113" s="771"/>
      <c r="CE113" s="771"/>
      <c r="CF113" s="848">
        <v>4.5999999999999996</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154488</v>
      </c>
      <c r="AB114" s="784"/>
      <c r="AC114" s="784"/>
      <c r="AD114" s="784"/>
      <c r="AE114" s="785"/>
      <c r="AF114" s="786">
        <v>146822</v>
      </c>
      <c r="AG114" s="784"/>
      <c r="AH114" s="784"/>
      <c r="AI114" s="784"/>
      <c r="AJ114" s="785"/>
      <c r="AK114" s="786">
        <v>86387</v>
      </c>
      <c r="AL114" s="784"/>
      <c r="AM114" s="784"/>
      <c r="AN114" s="784"/>
      <c r="AO114" s="785"/>
      <c r="AP114" s="754">
        <v>0.7</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2140598</v>
      </c>
      <c r="BR114" s="771"/>
      <c r="BS114" s="771"/>
      <c r="BT114" s="771"/>
      <c r="BU114" s="771"/>
      <c r="BV114" s="771">
        <v>1661297</v>
      </c>
      <c r="BW114" s="771"/>
      <c r="BX114" s="771"/>
      <c r="BY114" s="771"/>
      <c r="BZ114" s="771"/>
      <c r="CA114" s="771">
        <v>1483015</v>
      </c>
      <c r="CB114" s="771"/>
      <c r="CC114" s="771"/>
      <c r="CD114" s="771"/>
      <c r="CE114" s="771"/>
      <c r="CF114" s="848">
        <v>11.4</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19379</v>
      </c>
      <c r="BR115" s="771"/>
      <c r="BS115" s="771"/>
      <c r="BT115" s="771"/>
      <c r="BU115" s="771"/>
      <c r="BV115" s="771" t="s">
        <v>111</v>
      </c>
      <c r="BW115" s="771"/>
      <c r="BX115" s="771"/>
      <c r="BY115" s="771"/>
      <c r="BZ115" s="771"/>
      <c r="CA115" s="771">
        <v>6915</v>
      </c>
      <c r="CB115" s="771"/>
      <c r="CC115" s="771"/>
      <c r="CD115" s="771"/>
      <c r="CE115" s="771"/>
      <c r="CF115" s="848">
        <v>0.1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3088896</v>
      </c>
      <c r="AB117" s="895"/>
      <c r="AC117" s="895"/>
      <c r="AD117" s="895"/>
      <c r="AE117" s="896"/>
      <c r="AF117" s="898">
        <v>2827797</v>
      </c>
      <c r="AG117" s="895"/>
      <c r="AH117" s="895"/>
      <c r="AI117" s="895"/>
      <c r="AJ117" s="896"/>
      <c r="AK117" s="898">
        <v>2342102</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29748789</v>
      </c>
      <c r="BR118" s="858"/>
      <c r="BS118" s="858"/>
      <c r="BT118" s="858"/>
      <c r="BU118" s="858"/>
      <c r="BV118" s="858">
        <v>29378765</v>
      </c>
      <c r="BW118" s="858"/>
      <c r="BX118" s="858"/>
      <c r="BY118" s="858"/>
      <c r="BZ118" s="858"/>
      <c r="CA118" s="858">
        <v>28877961</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5498045</v>
      </c>
      <c r="BR119" s="800"/>
      <c r="BS119" s="800"/>
      <c r="BT119" s="800"/>
      <c r="BU119" s="800"/>
      <c r="BV119" s="800">
        <v>5846208</v>
      </c>
      <c r="BW119" s="800"/>
      <c r="BX119" s="800"/>
      <c r="BY119" s="800"/>
      <c r="BZ119" s="800"/>
      <c r="CA119" s="800">
        <v>5613398</v>
      </c>
      <c r="CB119" s="800"/>
      <c r="CC119" s="800"/>
      <c r="CD119" s="800"/>
      <c r="CE119" s="800"/>
      <c r="CF119" s="861">
        <v>43.3</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4773348</v>
      </c>
      <c r="BR120" s="771"/>
      <c r="BS120" s="771"/>
      <c r="BT120" s="771"/>
      <c r="BU120" s="771"/>
      <c r="BV120" s="771">
        <v>5006999</v>
      </c>
      <c r="BW120" s="771"/>
      <c r="BX120" s="771"/>
      <c r="BY120" s="771"/>
      <c r="BZ120" s="771"/>
      <c r="CA120" s="771">
        <v>5038467</v>
      </c>
      <c r="CB120" s="771"/>
      <c r="CC120" s="771"/>
      <c r="CD120" s="771"/>
      <c r="CE120" s="771"/>
      <c r="CF120" s="848">
        <v>38.799999999999997</v>
      </c>
      <c r="CG120" s="849"/>
      <c r="CH120" s="849"/>
      <c r="CI120" s="849"/>
      <c r="CJ120" s="849"/>
      <c r="CK120" s="850" t="s">
        <v>433</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4812972</v>
      </c>
      <c r="DH120" s="800"/>
      <c r="DI120" s="800"/>
      <c r="DJ120" s="800"/>
      <c r="DK120" s="800"/>
      <c r="DL120" s="800">
        <v>5247382</v>
      </c>
      <c r="DM120" s="800"/>
      <c r="DN120" s="800"/>
      <c r="DO120" s="800"/>
      <c r="DP120" s="800"/>
      <c r="DQ120" s="800">
        <v>4751500</v>
      </c>
      <c r="DR120" s="800"/>
      <c r="DS120" s="800"/>
      <c r="DT120" s="800"/>
      <c r="DU120" s="800"/>
      <c r="DV120" s="801">
        <v>36.6</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19388793</v>
      </c>
      <c r="BR121" s="858"/>
      <c r="BS121" s="858"/>
      <c r="BT121" s="858"/>
      <c r="BU121" s="858"/>
      <c r="BV121" s="858">
        <v>19265735</v>
      </c>
      <c r="BW121" s="858"/>
      <c r="BX121" s="858"/>
      <c r="BY121" s="858"/>
      <c r="BZ121" s="858"/>
      <c r="CA121" s="858">
        <v>19705026</v>
      </c>
      <c r="CB121" s="858"/>
      <c r="CC121" s="858"/>
      <c r="CD121" s="858"/>
      <c r="CE121" s="858"/>
      <c r="CF121" s="859">
        <v>151.80000000000001</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29660186</v>
      </c>
      <c r="BR122" s="840"/>
      <c r="BS122" s="840"/>
      <c r="BT122" s="840"/>
      <c r="BU122" s="840"/>
      <c r="BV122" s="840">
        <v>30118942</v>
      </c>
      <c r="BW122" s="840"/>
      <c r="BX122" s="840"/>
      <c r="BY122" s="840"/>
      <c r="BZ122" s="840"/>
      <c r="CA122" s="840">
        <v>30356891</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0.6</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12.8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v>19379</v>
      </c>
      <c r="DH127" s="820"/>
      <c r="DI127" s="820"/>
      <c r="DJ127" s="820"/>
      <c r="DK127" s="820"/>
      <c r="DL127" s="820" t="s">
        <v>111</v>
      </c>
      <c r="DM127" s="820"/>
      <c r="DN127" s="820"/>
      <c r="DO127" s="820"/>
      <c r="DP127" s="820"/>
      <c r="DQ127" s="820">
        <v>6915</v>
      </c>
      <c r="DR127" s="820"/>
      <c r="DS127" s="820"/>
      <c r="DT127" s="820"/>
      <c r="DU127" s="820"/>
      <c r="DV127" s="821">
        <v>0.1</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712092</v>
      </c>
      <c r="AB128" s="724"/>
      <c r="AC128" s="724"/>
      <c r="AD128" s="724"/>
      <c r="AE128" s="725"/>
      <c r="AF128" s="726">
        <v>640829</v>
      </c>
      <c r="AG128" s="724"/>
      <c r="AH128" s="724"/>
      <c r="AI128" s="724"/>
      <c r="AJ128" s="725"/>
      <c r="AK128" s="726">
        <v>533527</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17.8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14444305</v>
      </c>
      <c r="AB129" s="784"/>
      <c r="AC129" s="784"/>
      <c r="AD129" s="784"/>
      <c r="AE129" s="785"/>
      <c r="AF129" s="786">
        <v>14676930</v>
      </c>
      <c r="AG129" s="784"/>
      <c r="AH129" s="784"/>
      <c r="AI129" s="784"/>
      <c r="AJ129" s="785"/>
      <c r="AK129" s="786">
        <v>14653573</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3.5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1670960</v>
      </c>
      <c r="AB130" s="784"/>
      <c r="AC130" s="784"/>
      <c r="AD130" s="784"/>
      <c r="AE130" s="785"/>
      <c r="AF130" s="786">
        <v>1668350</v>
      </c>
      <c r="AG130" s="784"/>
      <c r="AH130" s="784"/>
      <c r="AI130" s="784"/>
      <c r="AJ130" s="785"/>
      <c r="AK130" s="786">
        <v>1675714</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457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12773345</v>
      </c>
      <c r="AB131" s="717"/>
      <c r="AC131" s="717"/>
      <c r="AD131" s="717"/>
      <c r="AE131" s="718"/>
      <c r="AF131" s="719">
        <v>13008580</v>
      </c>
      <c r="AG131" s="717"/>
      <c r="AH131" s="717"/>
      <c r="AI131" s="717"/>
      <c r="AJ131" s="718"/>
      <c r="AK131" s="719">
        <v>12977859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5.5259135329999998</v>
      </c>
      <c r="AB132" s="740"/>
      <c r="AC132" s="740"/>
      <c r="AD132" s="740"/>
      <c r="AE132" s="741"/>
      <c r="AF132" s="742">
        <v>3.9867379839999999</v>
      </c>
      <c r="AG132" s="740"/>
      <c r="AH132" s="740"/>
      <c r="AI132" s="740"/>
      <c r="AJ132" s="741"/>
      <c r="AK132" s="742">
        <v>1.0237512980000001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5.8</v>
      </c>
      <c r="AB133" s="749"/>
      <c r="AC133" s="749"/>
      <c r="AD133" s="749"/>
      <c r="AE133" s="750"/>
      <c r="AF133" s="748">
        <v>5.0999999999999996</v>
      </c>
      <c r="AG133" s="749"/>
      <c r="AH133" s="749"/>
      <c r="AI133" s="749"/>
      <c r="AJ133" s="750"/>
      <c r="AK133" s="748">
        <v>3.5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customSheetViews>
    <customSheetView guid="{0C9ADB6C-29C7-40FF-9E45-0669B296D0CB}" scale="70" fitToPage="1" hiddenRows="1" hiddenColumns="1" topLeftCell="AR1">
      <selection activeCell="BQ103" sqref="BQ103:DZ10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28" zoomScale="75" zoomScaleNormal="85" zoomScaleSheetLayoutView="75" workbookViewId="0">
      <selection activeCell="AA75" sqref="AA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customSheetViews>
    <customSheetView guid="{0C9ADB6C-29C7-40FF-9E45-0669B296D0CB}" scale="75" showPageBreaks="1" showGridLines="0" fitToPage="1" hiddenRows="1" hiddenColumns="1" view="pageBreakPreview" topLeftCell="M77">
      <selection activeCell="AJ2" sqref="AJ2"/>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6" zoomScale="75" zoomScaleNormal="75" zoomScaleSheetLayoutView="55" workbookViewId="0">
      <selection activeCell="AC4" sqref="AC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customSheetViews>
    <customSheetView guid="{0C9ADB6C-29C7-40FF-9E45-0669B296D0CB}" scale="75" showGridLines="0" fitToPage="1" hiddenRows="1" hiddenColumns="1" topLeftCell="K1">
      <selection activeCell="AC4" sqref="AC4"/>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75" zoomScaleSheetLayoutView="75" workbookViewId="0">
      <selection activeCell="H31" sqref="H3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4094718</v>
      </c>
      <c r="L9" s="264">
        <v>48528</v>
      </c>
      <c r="M9" s="265">
        <v>65114</v>
      </c>
      <c r="N9" s="266">
        <v>-25.5</v>
      </c>
    </row>
    <row r="10" spans="1:16">
      <c r="A10" s="248"/>
      <c r="B10" s="244"/>
      <c r="C10" s="244"/>
      <c r="D10" s="244"/>
      <c r="E10" s="244"/>
      <c r="F10" s="244"/>
      <c r="G10" s="1133" t="s">
        <v>470</v>
      </c>
      <c r="H10" s="1134"/>
      <c r="I10" s="1134"/>
      <c r="J10" s="1135"/>
      <c r="K10" s="267">
        <v>6428</v>
      </c>
      <c r="L10" s="268">
        <v>76</v>
      </c>
      <c r="M10" s="269">
        <v>4538</v>
      </c>
      <c r="N10" s="270">
        <v>-98.3</v>
      </c>
    </row>
    <row r="11" spans="1:16" ht="13.5" customHeight="1">
      <c r="A11" s="248"/>
      <c r="B11" s="244"/>
      <c r="C11" s="244"/>
      <c r="D11" s="244"/>
      <c r="E11" s="244"/>
      <c r="F11" s="244"/>
      <c r="G11" s="1133" t="s">
        <v>471</v>
      </c>
      <c r="H11" s="1134"/>
      <c r="I11" s="1134"/>
      <c r="J11" s="1135"/>
      <c r="K11" s="267">
        <v>765603</v>
      </c>
      <c r="L11" s="268">
        <v>9073</v>
      </c>
      <c r="M11" s="269">
        <v>5513</v>
      </c>
      <c r="N11" s="270">
        <v>64.599999999999994</v>
      </c>
    </row>
    <row r="12" spans="1:16" ht="13.5" customHeight="1">
      <c r="A12" s="248"/>
      <c r="B12" s="244"/>
      <c r="C12" s="244"/>
      <c r="D12" s="244"/>
      <c r="E12" s="244"/>
      <c r="F12" s="244"/>
      <c r="G12" s="1133" t="s">
        <v>472</v>
      </c>
      <c r="H12" s="1134"/>
      <c r="I12" s="1134"/>
      <c r="J12" s="1135"/>
      <c r="K12" s="267" t="s">
        <v>473</v>
      </c>
      <c r="L12" s="268" t="s">
        <v>473</v>
      </c>
      <c r="M12" s="269">
        <v>953</v>
      </c>
      <c r="N12" s="270" t="s">
        <v>473</v>
      </c>
    </row>
    <row r="13" spans="1:16" ht="13.5" customHeight="1">
      <c r="A13" s="248"/>
      <c r="B13" s="244"/>
      <c r="C13" s="244"/>
      <c r="D13" s="244"/>
      <c r="E13" s="244"/>
      <c r="F13" s="244"/>
      <c r="G13" s="1133" t="s">
        <v>474</v>
      </c>
      <c r="H13" s="1134"/>
      <c r="I13" s="1134"/>
      <c r="J13" s="1135"/>
      <c r="K13" s="267" t="s">
        <v>473</v>
      </c>
      <c r="L13" s="268" t="s">
        <v>473</v>
      </c>
      <c r="M13" s="269">
        <v>2</v>
      </c>
      <c r="N13" s="270" t="s">
        <v>473</v>
      </c>
    </row>
    <row r="14" spans="1:16" ht="13.5" customHeight="1">
      <c r="A14" s="248"/>
      <c r="B14" s="244"/>
      <c r="C14" s="244"/>
      <c r="D14" s="244"/>
      <c r="E14" s="244"/>
      <c r="F14" s="244"/>
      <c r="G14" s="1133" t="s">
        <v>475</v>
      </c>
      <c r="H14" s="1134"/>
      <c r="I14" s="1134"/>
      <c r="J14" s="1135"/>
      <c r="K14" s="267">
        <v>174772</v>
      </c>
      <c r="L14" s="268">
        <v>2071</v>
      </c>
      <c r="M14" s="269">
        <v>2887</v>
      </c>
      <c r="N14" s="270">
        <v>-28.3</v>
      </c>
    </row>
    <row r="15" spans="1:16" ht="13.5" customHeight="1">
      <c r="A15" s="248"/>
      <c r="B15" s="244"/>
      <c r="C15" s="244"/>
      <c r="D15" s="244"/>
      <c r="E15" s="244"/>
      <c r="F15" s="244"/>
      <c r="G15" s="1133" t="s">
        <v>476</v>
      </c>
      <c r="H15" s="1134"/>
      <c r="I15" s="1134"/>
      <c r="J15" s="1135"/>
      <c r="K15" s="267">
        <v>4264</v>
      </c>
      <c r="L15" s="268">
        <v>51</v>
      </c>
      <c r="M15" s="269">
        <v>1642</v>
      </c>
      <c r="N15" s="270">
        <v>-96.9</v>
      </c>
    </row>
    <row r="16" spans="1:16">
      <c r="A16" s="248"/>
      <c r="B16" s="244"/>
      <c r="C16" s="244"/>
      <c r="D16" s="244"/>
      <c r="E16" s="244"/>
      <c r="F16" s="244"/>
      <c r="G16" s="1136" t="s">
        <v>477</v>
      </c>
      <c r="H16" s="1137"/>
      <c r="I16" s="1137"/>
      <c r="J16" s="1138"/>
      <c r="K16" s="268">
        <v>-336787</v>
      </c>
      <c r="L16" s="268">
        <v>-3991</v>
      </c>
      <c r="M16" s="269">
        <v>-6965</v>
      </c>
      <c r="N16" s="270">
        <v>-42.7</v>
      </c>
    </row>
    <row r="17" spans="1:16">
      <c r="A17" s="248"/>
      <c r="B17" s="244"/>
      <c r="C17" s="244"/>
      <c r="D17" s="244"/>
      <c r="E17" s="244"/>
      <c r="F17" s="244"/>
      <c r="G17" s="1136" t="s">
        <v>169</v>
      </c>
      <c r="H17" s="1137"/>
      <c r="I17" s="1137"/>
      <c r="J17" s="1138"/>
      <c r="K17" s="268">
        <v>4708998</v>
      </c>
      <c r="L17" s="268">
        <v>55808</v>
      </c>
      <c r="M17" s="269">
        <v>73685</v>
      </c>
      <c r="N17" s="270">
        <v>-24.3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3.76</v>
      </c>
      <c r="L21" s="281">
        <v>7.13</v>
      </c>
      <c r="M21" s="282">
        <v>-3.37</v>
      </c>
      <c r="N21" s="249"/>
      <c r="O21" s="283"/>
      <c r="P21" s="279"/>
    </row>
    <row r="22" spans="1:16" s="284" customFormat="1">
      <c r="A22" s="279"/>
      <c r="B22" s="249"/>
      <c r="C22" s="249"/>
      <c r="D22" s="249"/>
      <c r="E22" s="249"/>
      <c r="F22" s="249"/>
      <c r="G22" s="1130" t="s">
        <v>483</v>
      </c>
      <c r="H22" s="1131"/>
      <c r="I22" s="1131"/>
      <c r="J22" s="1132"/>
      <c r="K22" s="285">
        <v>93.5</v>
      </c>
      <c r="L22" s="286">
        <v>98.1</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1908715</v>
      </c>
      <c r="L32" s="294">
        <v>22621</v>
      </c>
      <c r="M32" s="295">
        <v>43359</v>
      </c>
      <c r="N32" s="296">
        <v>-47.8</v>
      </c>
    </row>
    <row r="33" spans="1:16" ht="13.5" customHeight="1">
      <c r="A33" s="248"/>
      <c r="B33" s="244"/>
      <c r="C33" s="244"/>
      <c r="D33" s="244"/>
      <c r="E33" s="244"/>
      <c r="F33" s="244"/>
      <c r="G33" s="1121" t="s">
        <v>487</v>
      </c>
      <c r="H33" s="1122"/>
      <c r="I33" s="1122"/>
      <c r="J33" s="1123"/>
      <c r="K33" s="294" t="s">
        <v>473</v>
      </c>
      <c r="L33" s="294" t="s">
        <v>473</v>
      </c>
      <c r="M33" s="295">
        <v>0</v>
      </c>
      <c r="N33" s="296" t="s">
        <v>473</v>
      </c>
    </row>
    <row r="34" spans="1:16" ht="27" customHeight="1">
      <c r="A34" s="248"/>
      <c r="B34" s="244"/>
      <c r="C34" s="244"/>
      <c r="D34" s="244"/>
      <c r="E34" s="244"/>
      <c r="F34" s="244"/>
      <c r="G34" s="1121" t="s">
        <v>488</v>
      </c>
      <c r="H34" s="1122"/>
      <c r="I34" s="1122"/>
      <c r="J34" s="1123"/>
      <c r="K34" s="294" t="s">
        <v>473</v>
      </c>
      <c r="L34" s="294" t="s">
        <v>473</v>
      </c>
      <c r="M34" s="295">
        <v>39</v>
      </c>
      <c r="N34" s="296" t="s">
        <v>473</v>
      </c>
    </row>
    <row r="35" spans="1:16" ht="27" customHeight="1">
      <c r="A35" s="248"/>
      <c r="B35" s="244"/>
      <c r="C35" s="244"/>
      <c r="D35" s="244"/>
      <c r="E35" s="244"/>
      <c r="F35" s="244"/>
      <c r="G35" s="1121" t="s">
        <v>489</v>
      </c>
      <c r="H35" s="1122"/>
      <c r="I35" s="1122"/>
      <c r="J35" s="1123"/>
      <c r="K35" s="294">
        <v>347000</v>
      </c>
      <c r="L35" s="294">
        <v>4112</v>
      </c>
      <c r="M35" s="295">
        <v>11806</v>
      </c>
      <c r="N35" s="296">
        <v>-65.2</v>
      </c>
    </row>
    <row r="36" spans="1:16" ht="27" customHeight="1">
      <c r="A36" s="248"/>
      <c r="B36" s="244"/>
      <c r="C36" s="244"/>
      <c r="D36" s="244"/>
      <c r="E36" s="244"/>
      <c r="F36" s="244"/>
      <c r="G36" s="1121" t="s">
        <v>490</v>
      </c>
      <c r="H36" s="1122"/>
      <c r="I36" s="1122"/>
      <c r="J36" s="1123"/>
      <c r="K36" s="294">
        <v>86387</v>
      </c>
      <c r="L36" s="294">
        <v>1024</v>
      </c>
      <c r="M36" s="295">
        <v>1910</v>
      </c>
      <c r="N36" s="296">
        <v>-46.4</v>
      </c>
    </row>
    <row r="37" spans="1:16" ht="13.5" customHeight="1">
      <c r="A37" s="248"/>
      <c r="B37" s="244"/>
      <c r="C37" s="244"/>
      <c r="D37" s="244"/>
      <c r="E37" s="244"/>
      <c r="F37" s="244"/>
      <c r="G37" s="1121" t="s">
        <v>491</v>
      </c>
      <c r="H37" s="1122"/>
      <c r="I37" s="1122"/>
      <c r="J37" s="1123"/>
      <c r="K37" s="294" t="s">
        <v>473</v>
      </c>
      <c r="L37" s="294" t="s">
        <v>473</v>
      </c>
      <c r="M37" s="295">
        <v>1129</v>
      </c>
      <c r="N37" s="296" t="s">
        <v>473</v>
      </c>
    </row>
    <row r="38" spans="1:16" ht="27" customHeight="1">
      <c r="A38" s="248"/>
      <c r="B38" s="244"/>
      <c r="C38" s="244"/>
      <c r="D38" s="244"/>
      <c r="E38" s="244"/>
      <c r="F38" s="244"/>
      <c r="G38" s="1124" t="s">
        <v>492</v>
      </c>
      <c r="H38" s="1125"/>
      <c r="I38" s="1125"/>
      <c r="J38" s="1126"/>
      <c r="K38" s="297" t="s">
        <v>473</v>
      </c>
      <c r="L38" s="297" t="s">
        <v>473</v>
      </c>
      <c r="M38" s="298">
        <v>5</v>
      </c>
      <c r="N38" s="299" t="s">
        <v>473</v>
      </c>
      <c r="O38" s="293"/>
    </row>
    <row r="39" spans="1:16">
      <c r="A39" s="248"/>
      <c r="B39" s="244"/>
      <c r="C39" s="244"/>
      <c r="D39" s="244"/>
      <c r="E39" s="244"/>
      <c r="F39" s="244"/>
      <c r="G39" s="1124" t="s">
        <v>493</v>
      </c>
      <c r="H39" s="1125"/>
      <c r="I39" s="1125"/>
      <c r="J39" s="1126"/>
      <c r="K39" s="300">
        <v>-533527</v>
      </c>
      <c r="L39" s="300">
        <v>-6323</v>
      </c>
      <c r="M39" s="301">
        <v>-5126</v>
      </c>
      <c r="N39" s="302">
        <v>23.4</v>
      </c>
      <c r="O39" s="293"/>
    </row>
    <row r="40" spans="1:16" ht="27" customHeight="1">
      <c r="A40" s="248"/>
      <c r="B40" s="244"/>
      <c r="C40" s="244"/>
      <c r="D40" s="244"/>
      <c r="E40" s="244"/>
      <c r="F40" s="244"/>
      <c r="G40" s="1121" t="s">
        <v>494</v>
      </c>
      <c r="H40" s="1122"/>
      <c r="I40" s="1122"/>
      <c r="J40" s="1123"/>
      <c r="K40" s="300">
        <v>-1675714</v>
      </c>
      <c r="L40" s="300">
        <v>-19860</v>
      </c>
      <c r="M40" s="301">
        <v>-37205</v>
      </c>
      <c r="N40" s="302">
        <v>-46.6</v>
      </c>
      <c r="O40" s="293"/>
    </row>
    <row r="41" spans="1:16">
      <c r="A41" s="248"/>
      <c r="B41" s="244"/>
      <c r="C41" s="244"/>
      <c r="D41" s="244"/>
      <c r="E41" s="244"/>
      <c r="F41" s="244"/>
      <c r="G41" s="1127" t="s">
        <v>279</v>
      </c>
      <c r="H41" s="1128"/>
      <c r="I41" s="1128"/>
      <c r="J41" s="1129"/>
      <c r="K41" s="294">
        <v>132861</v>
      </c>
      <c r="L41" s="300">
        <v>1575</v>
      </c>
      <c r="M41" s="301">
        <v>15917</v>
      </c>
      <c r="N41" s="302">
        <v>-90.1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2142728</v>
      </c>
      <c r="J51" s="320">
        <v>26380</v>
      </c>
      <c r="K51" s="321">
        <v>-49.9</v>
      </c>
      <c r="L51" s="322">
        <v>61882</v>
      </c>
      <c r="M51" s="323">
        <v>6.7</v>
      </c>
      <c r="N51" s="324">
        <v>-56.6</v>
      </c>
    </row>
    <row r="52" spans="1:14">
      <c r="A52" s="248"/>
      <c r="B52" s="244"/>
      <c r="C52" s="244"/>
      <c r="D52" s="244"/>
      <c r="E52" s="244"/>
      <c r="F52" s="244"/>
      <c r="G52" s="325"/>
      <c r="H52" s="326" t="s">
        <v>505</v>
      </c>
      <c r="I52" s="327">
        <v>650431</v>
      </c>
      <c r="J52" s="328">
        <v>8008</v>
      </c>
      <c r="K52" s="329">
        <v>-50.8</v>
      </c>
      <c r="L52" s="330">
        <v>32175</v>
      </c>
      <c r="M52" s="331">
        <v>0</v>
      </c>
      <c r="N52" s="332">
        <v>-50.8</v>
      </c>
    </row>
    <row r="53" spans="1:14">
      <c r="A53" s="248"/>
      <c r="B53" s="244"/>
      <c r="C53" s="244"/>
      <c r="D53" s="244"/>
      <c r="E53" s="244"/>
      <c r="F53" s="244"/>
      <c r="G53" s="310" t="s">
        <v>506</v>
      </c>
      <c r="H53" s="311"/>
      <c r="I53" s="319">
        <v>2893871</v>
      </c>
      <c r="J53" s="320">
        <v>35330</v>
      </c>
      <c r="K53" s="321">
        <v>33.9</v>
      </c>
      <c r="L53" s="322">
        <v>47569</v>
      </c>
      <c r="M53" s="323">
        <v>-23.1</v>
      </c>
      <c r="N53" s="324">
        <v>57</v>
      </c>
    </row>
    <row r="54" spans="1:14">
      <c r="A54" s="248"/>
      <c r="B54" s="244"/>
      <c r="C54" s="244"/>
      <c r="D54" s="244"/>
      <c r="E54" s="244"/>
      <c r="F54" s="244"/>
      <c r="G54" s="325"/>
      <c r="H54" s="326" t="s">
        <v>505</v>
      </c>
      <c r="I54" s="327">
        <v>809739</v>
      </c>
      <c r="J54" s="328">
        <v>9886</v>
      </c>
      <c r="K54" s="329">
        <v>23.5</v>
      </c>
      <c r="L54" s="330">
        <v>26255</v>
      </c>
      <c r="M54" s="331">
        <v>-18.399999999999999</v>
      </c>
      <c r="N54" s="332">
        <v>41.9</v>
      </c>
    </row>
    <row r="55" spans="1:14">
      <c r="A55" s="248"/>
      <c r="B55" s="244"/>
      <c r="C55" s="244"/>
      <c r="D55" s="244"/>
      <c r="E55" s="244"/>
      <c r="F55" s="244"/>
      <c r="G55" s="310" t="s">
        <v>507</v>
      </c>
      <c r="H55" s="311"/>
      <c r="I55" s="319">
        <v>3639603</v>
      </c>
      <c r="J55" s="320">
        <v>43609</v>
      </c>
      <c r="K55" s="321">
        <v>23.4</v>
      </c>
      <c r="L55" s="322">
        <v>50880</v>
      </c>
      <c r="M55" s="323">
        <v>7</v>
      </c>
      <c r="N55" s="324">
        <v>16.399999999999999</v>
      </c>
    </row>
    <row r="56" spans="1:14">
      <c r="A56" s="248"/>
      <c r="B56" s="244"/>
      <c r="C56" s="244"/>
      <c r="D56" s="244"/>
      <c r="E56" s="244"/>
      <c r="F56" s="244"/>
      <c r="G56" s="325"/>
      <c r="H56" s="326" t="s">
        <v>505</v>
      </c>
      <c r="I56" s="327">
        <v>961371</v>
      </c>
      <c r="J56" s="328">
        <v>11519</v>
      </c>
      <c r="K56" s="329">
        <v>16.5</v>
      </c>
      <c r="L56" s="330">
        <v>26879</v>
      </c>
      <c r="M56" s="331">
        <v>2.4</v>
      </c>
      <c r="N56" s="332">
        <v>14.1</v>
      </c>
    </row>
    <row r="57" spans="1:14">
      <c r="A57" s="248"/>
      <c r="B57" s="244"/>
      <c r="C57" s="244"/>
      <c r="D57" s="244"/>
      <c r="E57" s="244"/>
      <c r="F57" s="244"/>
      <c r="G57" s="310" t="s">
        <v>508</v>
      </c>
      <c r="H57" s="311"/>
      <c r="I57" s="319">
        <v>4395116</v>
      </c>
      <c r="J57" s="320">
        <v>52329</v>
      </c>
      <c r="K57" s="321">
        <v>20</v>
      </c>
      <c r="L57" s="322">
        <v>63956</v>
      </c>
      <c r="M57" s="323">
        <v>25.7</v>
      </c>
      <c r="N57" s="324">
        <v>-5.7</v>
      </c>
    </row>
    <row r="58" spans="1:14">
      <c r="A58" s="248"/>
      <c r="B58" s="244"/>
      <c r="C58" s="244"/>
      <c r="D58" s="244"/>
      <c r="E58" s="244"/>
      <c r="F58" s="244"/>
      <c r="G58" s="325"/>
      <c r="H58" s="326" t="s">
        <v>505</v>
      </c>
      <c r="I58" s="327">
        <v>1184738</v>
      </c>
      <c r="J58" s="328">
        <v>14106</v>
      </c>
      <c r="K58" s="329">
        <v>22.5</v>
      </c>
      <c r="L58" s="330">
        <v>29239</v>
      </c>
      <c r="M58" s="331">
        <v>8.8000000000000007</v>
      </c>
      <c r="N58" s="332">
        <v>13.7</v>
      </c>
    </row>
    <row r="59" spans="1:14">
      <c r="A59" s="248"/>
      <c r="B59" s="244"/>
      <c r="C59" s="244"/>
      <c r="D59" s="244"/>
      <c r="E59" s="244"/>
      <c r="F59" s="244"/>
      <c r="G59" s="310" t="s">
        <v>509</v>
      </c>
      <c r="H59" s="311"/>
      <c r="I59" s="319">
        <v>3181452</v>
      </c>
      <c r="J59" s="320">
        <v>37705</v>
      </c>
      <c r="K59" s="321">
        <v>-27.9</v>
      </c>
      <c r="L59" s="322">
        <v>66255</v>
      </c>
      <c r="M59" s="323">
        <v>3.6</v>
      </c>
      <c r="N59" s="324">
        <v>-31.5</v>
      </c>
    </row>
    <row r="60" spans="1:14">
      <c r="A60" s="248"/>
      <c r="B60" s="244"/>
      <c r="C60" s="244"/>
      <c r="D60" s="244"/>
      <c r="E60" s="244"/>
      <c r="F60" s="244"/>
      <c r="G60" s="325"/>
      <c r="H60" s="326" t="s">
        <v>505</v>
      </c>
      <c r="I60" s="333">
        <v>1308251</v>
      </c>
      <c r="J60" s="328">
        <v>15505</v>
      </c>
      <c r="K60" s="329">
        <v>9.9</v>
      </c>
      <c r="L60" s="330">
        <v>31822</v>
      </c>
      <c r="M60" s="331">
        <v>8.8000000000000007</v>
      </c>
      <c r="N60" s="332">
        <v>1.1000000000000001</v>
      </c>
    </row>
    <row r="61" spans="1:14">
      <c r="A61" s="248"/>
      <c r="B61" s="244"/>
      <c r="C61" s="244"/>
      <c r="D61" s="244"/>
      <c r="E61" s="244"/>
      <c r="F61" s="244"/>
      <c r="G61" s="310" t="s">
        <v>510</v>
      </c>
      <c r="H61" s="334"/>
      <c r="I61" s="335">
        <v>3250554</v>
      </c>
      <c r="J61" s="336">
        <v>39071</v>
      </c>
      <c r="K61" s="337">
        <v>-0.1</v>
      </c>
      <c r="L61" s="338">
        <v>58108</v>
      </c>
      <c r="M61" s="339">
        <v>4</v>
      </c>
      <c r="N61" s="324">
        <v>-4.0999999999999996</v>
      </c>
    </row>
    <row r="62" spans="1:14">
      <c r="A62" s="248"/>
      <c r="B62" s="244"/>
      <c r="C62" s="244"/>
      <c r="D62" s="244"/>
      <c r="E62" s="244"/>
      <c r="F62" s="244"/>
      <c r="G62" s="325"/>
      <c r="H62" s="326" t="s">
        <v>505</v>
      </c>
      <c r="I62" s="327">
        <v>982906</v>
      </c>
      <c r="J62" s="328">
        <v>11805</v>
      </c>
      <c r="K62" s="329">
        <v>4.3</v>
      </c>
      <c r="L62" s="330">
        <v>29274</v>
      </c>
      <c r="M62" s="331">
        <v>0.3</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customSheetViews>
    <customSheetView guid="{0C9ADB6C-29C7-40FF-9E45-0669B296D0CB}" scale="75" showPageBreaks="1" showGridLines="0" fitToPage="1" hiddenRows="1" hiddenColumns="1" view="pageBreakPreview">
      <selection activeCell="H31" sqref="H31"/>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5" zoomScaleNormal="75" zoomScaleSheetLayoutView="100" workbookViewId="0">
      <selection activeCell="P50" sqref="P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17.62</v>
      </c>
      <c r="G47" s="12">
        <v>18.25</v>
      </c>
      <c r="H47" s="12">
        <v>7.59</v>
      </c>
      <c r="I47" s="12">
        <v>10.029999999999999</v>
      </c>
      <c r="J47" s="13">
        <v>12</v>
      </c>
    </row>
    <row r="48" spans="2:10" ht="57.75" customHeight="1">
      <c r="B48" s="14"/>
      <c r="C48" s="1141" t="s">
        <v>4</v>
      </c>
      <c r="D48" s="1141"/>
      <c r="E48" s="1142"/>
      <c r="F48" s="15">
        <v>3.73</v>
      </c>
      <c r="G48" s="16">
        <v>4.67</v>
      </c>
      <c r="H48" s="16">
        <v>5.58</v>
      </c>
      <c r="I48" s="16">
        <v>6.21</v>
      </c>
      <c r="J48" s="17">
        <v>6.23</v>
      </c>
    </row>
    <row r="49" spans="2:10" ht="57.75" customHeight="1" thickBot="1">
      <c r="B49" s="18"/>
      <c r="C49" s="1143" t="s">
        <v>5</v>
      </c>
      <c r="D49" s="1143"/>
      <c r="E49" s="1144"/>
      <c r="F49" s="19">
        <v>1.4</v>
      </c>
      <c r="G49" s="20">
        <v>1.96</v>
      </c>
      <c r="H49" s="20" t="s">
        <v>517</v>
      </c>
      <c r="I49" s="20">
        <v>3.29</v>
      </c>
      <c r="J49" s="21">
        <v>1.97</v>
      </c>
    </row>
    <row r="50" spans="2:10" ht="13.5" customHeight="1"/>
    <row r="51" spans="2:10" ht="13.5" hidden="1" customHeight="1"/>
    <row r="52" spans="2:10" ht="13.5" hidden="1" customHeight="1"/>
    <row r="53" spans="2:10" ht="13.5" hidden="1" customHeight="1"/>
  </sheetData>
  <sheetProtection password="979D" sheet="1" objects="1" scenarios="1"/>
  <customSheetViews>
    <customSheetView guid="{0C9ADB6C-29C7-40FF-9E45-0669B296D0CB}" scale="75" showGridLines="0" fitToPage="1" hiddenRows="1" hiddenColumns="1" topLeftCell="B34">
      <selection activeCell="P50" sqref="P50"/>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3.72</v>
      </c>
      <c r="G34" s="33">
        <v>4.6100000000000003</v>
      </c>
      <c r="H34" s="33">
        <v>5.56</v>
      </c>
      <c r="I34" s="33">
        <v>6.21</v>
      </c>
      <c r="J34" s="34">
        <v>6.23</v>
      </c>
      <c r="K34" s="22"/>
      <c r="L34" s="22"/>
      <c r="M34" s="22"/>
      <c r="N34" s="22"/>
      <c r="O34" s="22"/>
      <c r="P34" s="22"/>
    </row>
    <row r="35" spans="1:16" ht="39" customHeight="1">
      <c r="A35" s="22"/>
      <c r="B35" s="35"/>
      <c r="C35" s="1145" t="s">
        <v>519</v>
      </c>
      <c r="D35" s="1146"/>
      <c r="E35" s="1147"/>
      <c r="F35" s="36">
        <v>0.28000000000000003</v>
      </c>
      <c r="G35" s="37">
        <v>0.24</v>
      </c>
      <c r="H35" s="37">
        <v>0.97</v>
      </c>
      <c r="I35" s="37">
        <v>1.47</v>
      </c>
      <c r="J35" s="38">
        <v>3.15</v>
      </c>
      <c r="K35" s="22"/>
      <c r="L35" s="22"/>
      <c r="M35" s="22"/>
      <c r="N35" s="22"/>
      <c r="O35" s="22"/>
      <c r="P35" s="22"/>
    </row>
    <row r="36" spans="1:16" ht="39" customHeight="1">
      <c r="A36" s="22"/>
      <c r="B36" s="35"/>
      <c r="C36" s="1145" t="s">
        <v>520</v>
      </c>
      <c r="D36" s="1146"/>
      <c r="E36" s="1147"/>
      <c r="F36" s="36">
        <v>0.13</v>
      </c>
      <c r="G36" s="37">
        <v>0.35</v>
      </c>
      <c r="H36" s="37">
        <v>0.03</v>
      </c>
      <c r="I36" s="37">
        <v>0.44</v>
      </c>
      <c r="J36" s="38">
        <v>0</v>
      </c>
      <c r="K36" s="22"/>
      <c r="L36" s="22"/>
      <c r="M36" s="22"/>
      <c r="N36" s="22"/>
      <c r="O36" s="22"/>
      <c r="P36" s="22"/>
    </row>
    <row r="37" spans="1:16" ht="39" customHeight="1">
      <c r="A37" s="22"/>
      <c r="B37" s="35"/>
      <c r="C37" s="1145" t="s">
        <v>521</v>
      </c>
      <c r="D37" s="1146"/>
      <c r="E37" s="1147"/>
      <c r="F37" s="36">
        <v>0.09</v>
      </c>
      <c r="G37" s="37">
        <v>0</v>
      </c>
      <c r="H37" s="37">
        <v>0.01</v>
      </c>
      <c r="I37" s="37">
        <v>0</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v>
      </c>
      <c r="I39" s="37">
        <v>0</v>
      </c>
      <c r="J39" s="38">
        <v>0</v>
      </c>
      <c r="K39" s="22"/>
      <c r="L39" s="22"/>
      <c r="M39" s="22"/>
      <c r="N39" s="22"/>
      <c r="O39" s="22"/>
      <c r="P39" s="22"/>
    </row>
    <row r="40" spans="1:16" ht="39" customHeight="1">
      <c r="A40" s="22"/>
      <c r="B40" s="35"/>
      <c r="C40" s="1145" t="s">
        <v>524</v>
      </c>
      <c r="D40" s="1146"/>
      <c r="E40" s="1147"/>
      <c r="F40" s="36">
        <v>0</v>
      </c>
      <c r="G40" s="37">
        <v>0.03</v>
      </c>
      <c r="H40" s="37">
        <v>0</v>
      </c>
      <c r="I40" s="37">
        <v>0.13</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526</v>
      </c>
      <c r="D43" s="1149"/>
      <c r="E43" s="1150"/>
      <c r="F43" s="41">
        <v>0</v>
      </c>
      <c r="G43" s="42">
        <v>0.06</v>
      </c>
      <c r="H43" s="42">
        <v>0.01</v>
      </c>
      <c r="I43" s="42">
        <v>0</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customSheetViews>
    <customSheetView guid="{0C9ADB6C-29C7-40FF-9E45-0669B296D0CB}" scale="75" showGridLines="0" fitToPage="1" hiddenRows="1" hiddenColumns="1" topLeftCell="D19">
      <selection activeCell="P37" sqref="P37"/>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4" zoomScale="75" zoomScaleNormal="75"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2455</v>
      </c>
      <c r="L45" s="60">
        <v>2517</v>
      </c>
      <c r="M45" s="60">
        <v>2466</v>
      </c>
      <c r="N45" s="60">
        <v>2177</v>
      </c>
      <c r="O45" s="61">
        <v>1909</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475</v>
      </c>
      <c r="L48" s="64">
        <v>437</v>
      </c>
      <c r="M48" s="64">
        <v>469</v>
      </c>
      <c r="N48" s="64">
        <v>504</v>
      </c>
      <c r="O48" s="65">
        <v>347</v>
      </c>
      <c r="P48" s="48"/>
      <c r="Q48" s="48"/>
      <c r="R48" s="48"/>
      <c r="S48" s="48"/>
      <c r="T48" s="48"/>
      <c r="U48" s="48"/>
    </row>
    <row r="49" spans="1:21" ht="30.75" customHeight="1">
      <c r="A49" s="48"/>
      <c r="B49" s="1163"/>
      <c r="C49" s="1164"/>
      <c r="D49" s="62"/>
      <c r="E49" s="1155" t="s">
        <v>16</v>
      </c>
      <c r="F49" s="1155"/>
      <c r="G49" s="1155"/>
      <c r="H49" s="1155"/>
      <c r="I49" s="1155"/>
      <c r="J49" s="1156"/>
      <c r="K49" s="63">
        <v>174</v>
      </c>
      <c r="L49" s="64">
        <v>163</v>
      </c>
      <c r="M49" s="64">
        <v>154</v>
      </c>
      <c r="N49" s="64">
        <v>147</v>
      </c>
      <c r="O49" s="65">
        <v>86</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2356</v>
      </c>
      <c r="L52" s="64">
        <v>2351</v>
      </c>
      <c r="M52" s="64">
        <v>2383</v>
      </c>
      <c r="N52" s="64">
        <v>2309</v>
      </c>
      <c r="O52" s="65">
        <v>2210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748</v>
      </c>
      <c r="L53" s="69">
        <v>766</v>
      </c>
      <c r="M53" s="69">
        <v>706</v>
      </c>
      <c r="N53" s="69">
        <v>519</v>
      </c>
      <c r="O53" s="70">
        <v>132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customSheetViews>
    <customSheetView guid="{0C9ADB6C-29C7-40FF-9E45-0669B296D0CB}" scale="75" showGridLines="0" fitToPage="1" hiddenRows="1" hiddenColumns="1" topLeftCell="D34">
      <selection activeCell="U47" sqref="U47"/>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2016-04-22T10:01:50Z</cp:lastPrinted>
  <dcterms:created xsi:type="dcterms:W3CDTF">2016-02-15T00:49:48Z</dcterms:created>
  <dcterms:modified xsi:type="dcterms:W3CDTF">2016-08-31T02:50:46Z</dcterms:modified>
  <cp:category/>
</cp:coreProperties>
</file>